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980" windowHeight="1170" activeTab="0"/>
  </bookViews>
  <sheets>
    <sheet name="I2" sheetId="1" r:id="rId1"/>
  </sheets>
  <definedNames>
    <definedName name="_xlnm.Print_Area" localSheetId="0">'I2'!$A$1:$E$134</definedName>
  </definedNames>
  <calcPr fullCalcOnLoad="1"/>
</workbook>
</file>

<file path=xl/sharedStrings.xml><?xml version="1.0" encoding="utf-8"?>
<sst xmlns="http://schemas.openxmlformats.org/spreadsheetml/2006/main" count="105" uniqueCount="35">
  <si>
    <t>I.2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</si>
  <si>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</si>
  <si>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</si>
  <si>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</si>
  <si>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</si>
  <si>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</si>
  <si>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</si>
  <si>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</si>
  <si>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</si>
  <si>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</si>
  <si>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</si>
  <si>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</si>
  <si>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</si>
  <si>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</si>
  <si>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</si>
  <si>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</si>
  <si>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</si>
  <si>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</si>
  <si>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</si>
  <si>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</si>
  <si>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</si>
  <si>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</si>
  <si>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</si>
  <si>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</si>
  <si>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</si>
  <si>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</si>
  <si>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</si>
  <si>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Septembre </t>
  </si>
  <si>
    <t xml:space="preserve">     Août </t>
  </si>
  <si>
    <t>Source: ARFIC</t>
  </si>
  <si>
    <t>En MBIF</t>
  </si>
  <si>
    <t>En Tonnes</t>
  </si>
  <si>
    <t>CTS/LB*</t>
  </si>
  <si>
    <t>* Cents par livre</t>
  </si>
  <si>
    <t xml:space="preserve">     Septembre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</si>
</sst>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\ _€_-;\-* #,##0.0\ _€_-;_-* &quot;-&quot;??\ _€_-;_-@_-"/>
    <numFmt numFmtId="209" formatCode="_-* #,##0\ _€_-;\-* #,##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0" fillId="0" borderId="0">
      <alignment/>
      <protection/>
    </xf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3">
    <xf numFmtId="177" fontId="0" fillId="0" borderId="0" xfId="0" applyAlignment="1">
      <alignment/>
    </xf>
    <xf numFmtId="177" fontId="0" fillId="0" borderId="0" xfId="0" applyAlignment="1">
      <alignment horizontal="left"/>
    </xf>
    <xf numFmtId="175" fontId="0" fillId="0" borderId="0" xfId="47" applyFont="1" applyAlignment="1" applyProtection="1">
      <alignment/>
      <protection/>
    </xf>
    <xf numFmtId="175" fontId="0" fillId="0" borderId="0" xfId="47" applyFont="1" applyAlignment="1">
      <alignment/>
    </xf>
    <xf numFmtId="178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 horizontal="center"/>
      <protection/>
    </xf>
    <xf numFmtId="175" fontId="0" fillId="0" borderId="0" xfId="47" applyNumberFormat="1" applyFont="1" applyAlignment="1" applyProtection="1">
      <alignment horizontal="center"/>
      <protection/>
    </xf>
    <xf numFmtId="177" fontId="0" fillId="0" borderId="0" xfId="0" applyBorder="1" applyAlignment="1">
      <alignment horizontal="right"/>
    </xf>
    <xf numFmtId="177" fontId="0" fillId="0" borderId="10" xfId="0" applyBorder="1" applyAlignment="1">
      <alignment horizontal="right"/>
    </xf>
    <xf numFmtId="175" fontId="0" fillId="0" borderId="0" xfId="47" applyNumberFormat="1" applyFont="1" applyAlignment="1" applyProtection="1">
      <alignment/>
      <protection/>
    </xf>
    <xf numFmtId="178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  <xf numFmtId="179" fontId="0" fillId="0" borderId="0" xfId="47" applyNumberFormat="1" applyFont="1" applyBorder="1" applyAlignment="1">
      <alignment horizontal="right"/>
    </xf>
    <xf numFmtId="178" fontId="0" fillId="0" borderId="0" xfId="47" applyNumberFormat="1" applyFont="1" applyBorder="1" applyAlignment="1">
      <alignment horizontal="right"/>
    </xf>
    <xf numFmtId="175" fontId="0" fillId="0" borderId="0" xfId="47" applyFont="1" applyBorder="1" applyAlignment="1">
      <alignment horizontal="right"/>
    </xf>
    <xf numFmtId="175" fontId="0" fillId="0" borderId="0" xfId="47" applyNumberFormat="1" applyFont="1" applyAlignment="1">
      <alignment/>
    </xf>
    <xf numFmtId="177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77" fontId="0" fillId="0" borderId="0" xfId="0" applyAlignment="1">
      <alignment wrapText="1"/>
    </xf>
    <xf numFmtId="179" fontId="0" fillId="0" borderId="0" xfId="47" applyNumberFormat="1" applyFont="1" applyAlignment="1">
      <alignment horizontal="right" wrapText="1"/>
    </xf>
    <xf numFmtId="179" fontId="0" fillId="0" borderId="0" xfId="47" applyNumberFormat="1" applyFont="1" applyBorder="1" applyAlignment="1">
      <alignment horizontal="right" wrapText="1"/>
    </xf>
    <xf numFmtId="178" fontId="0" fillId="0" borderId="0" xfId="47" applyNumberFormat="1" applyFont="1" applyBorder="1" applyAlignment="1">
      <alignment horizontal="right" wrapText="1"/>
    </xf>
    <xf numFmtId="175" fontId="0" fillId="0" borderId="0" xfId="47" applyFont="1" applyBorder="1" applyAlignment="1">
      <alignment horizontal="right" wrapText="1"/>
    </xf>
    <xf numFmtId="179" fontId="0" fillId="0" borderId="0" xfId="47" applyNumberFormat="1" applyFont="1" applyBorder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4" fontId="0" fillId="0" borderId="0" xfId="47" applyNumberFormat="1" applyFont="1" applyAlignment="1" applyProtection="1">
      <alignment wrapText="1"/>
      <protection/>
    </xf>
    <xf numFmtId="3" fontId="0" fillId="0" borderId="0" xfId="0" applyNumberFormat="1" applyAlignment="1">
      <alignment wrapText="1"/>
    </xf>
    <xf numFmtId="175" fontId="0" fillId="0" borderId="0" xfId="47" applyFont="1" applyAlignment="1">
      <alignment horizontal="right" wrapText="1"/>
    </xf>
    <xf numFmtId="179" fontId="0" fillId="0" borderId="0" xfId="47" applyNumberFormat="1" applyFont="1" applyAlignment="1" applyProtection="1">
      <alignment horizontal="right" wrapText="1"/>
      <protection/>
    </xf>
    <xf numFmtId="178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89" fontId="0" fillId="0" borderId="0" xfId="47" applyNumberFormat="1" applyFont="1" applyAlignment="1">
      <alignment horizontal="right"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190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1" fontId="0" fillId="0" borderId="0" xfId="0" applyNumberFormat="1" applyAlignment="1">
      <alignment/>
    </xf>
    <xf numFmtId="191" fontId="0" fillId="0" borderId="0" xfId="47" applyNumberFormat="1" applyFont="1" applyAlignment="1">
      <alignment/>
    </xf>
    <xf numFmtId="175" fontId="0" fillId="0" borderId="0" xfId="47" applyFont="1" applyAlignment="1">
      <alignment horizontal="center"/>
    </xf>
    <xf numFmtId="191" fontId="0" fillId="0" borderId="0" xfId="0" applyNumberFormat="1" applyAlignment="1">
      <alignment horizontal="center"/>
    </xf>
    <xf numFmtId="191" fontId="0" fillId="0" borderId="0" xfId="47" applyNumberFormat="1" applyFont="1" applyAlignment="1">
      <alignment horizontal="center"/>
    </xf>
    <xf numFmtId="177" fontId="5" fillId="0" borderId="0" xfId="0" applyFont="1" applyAlignment="1">
      <alignment/>
    </xf>
    <xf numFmtId="177" fontId="0" fillId="0" borderId="0" xfId="0" applyAlignment="1">
      <alignment horizontal="right"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center"/>
    </xf>
    <xf numFmtId="179" fontId="0" fillId="0" borderId="0" xfId="47" applyNumberFormat="1" applyFont="1" applyBorder="1" applyAlignment="1">
      <alignment horizontal="left"/>
    </xf>
    <xf numFmtId="179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77" fontId="0" fillId="0" borderId="10" xfId="0" applyBorder="1" applyAlignment="1">
      <alignment horizontal="center"/>
    </xf>
    <xf numFmtId="177" fontId="0" fillId="0" borderId="12" xfId="0" applyBorder="1" applyAlignment="1">
      <alignment horizontal="center"/>
    </xf>
    <xf numFmtId="177" fontId="5" fillId="0" borderId="10" xfId="0" applyFont="1" applyBorder="1" applyAlignment="1">
      <alignment horizontal="center"/>
    </xf>
    <xf numFmtId="177" fontId="0" fillId="0" borderId="13" xfId="0" applyBorder="1" applyAlignment="1">
      <alignment horizontal="center"/>
    </xf>
    <xf numFmtId="177" fontId="0" fillId="0" borderId="14" xfId="0" applyBorder="1" applyAlignment="1">
      <alignment horizontal="center"/>
    </xf>
    <xf numFmtId="177" fontId="0" fillId="0" borderId="15" xfId="0" applyBorder="1" applyAlignment="1">
      <alignment horizontal="center"/>
    </xf>
    <xf numFmtId="177" fontId="0" fillId="0" borderId="16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10" xfId="0" applyBorder="1" applyAlignment="1">
      <alignment horizontal="left"/>
    </xf>
    <xf numFmtId="177" fontId="5" fillId="0" borderId="17" xfId="0" applyFont="1" applyBorder="1" applyAlignment="1">
      <alignment horizontal="right"/>
    </xf>
    <xf numFmtId="177" fontId="8" fillId="0" borderId="0" xfId="0" applyFont="1" applyAlignment="1">
      <alignment horizontal="left"/>
    </xf>
    <xf numFmtId="179" fontId="8" fillId="0" borderId="0" xfId="47" applyNumberFormat="1" applyFont="1" applyAlignment="1">
      <alignment horizontal="right" wrapText="1"/>
    </xf>
    <xf numFmtId="175" fontId="8" fillId="0" borderId="0" xfId="47" applyFont="1" applyAlignment="1">
      <alignment/>
    </xf>
    <xf numFmtId="175" fontId="8" fillId="0" borderId="0" xfId="47" applyNumberFormat="1" applyFont="1" applyAlignment="1">
      <alignment/>
    </xf>
    <xf numFmtId="4" fontId="8" fillId="0" borderId="0" xfId="47" applyNumberFormat="1" applyFont="1" applyAlignment="1" applyProtection="1">
      <alignment/>
      <protection/>
    </xf>
    <xf numFmtId="179" fontId="8" fillId="0" borderId="0" xfId="47" applyNumberFormat="1" applyFont="1" applyAlignment="1">
      <alignment horizontal="center" wrapText="1"/>
    </xf>
    <xf numFmtId="175" fontId="8" fillId="0" borderId="0" xfId="47" applyFont="1" applyAlignment="1">
      <alignment horizontal="center"/>
    </xf>
    <xf numFmtId="177" fontId="8" fillId="0" borderId="0" xfId="0" applyFont="1" applyAlignment="1">
      <alignment/>
    </xf>
    <xf numFmtId="177" fontId="5" fillId="0" borderId="0" xfId="0" applyFont="1" applyAlignment="1">
      <alignment horizontal="left"/>
    </xf>
    <xf numFmtId="177" fontId="9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79" fontId="8" fillId="0" borderId="0" xfId="47" applyNumberFormat="1" applyFont="1" applyAlignment="1">
      <alignment horizontal="left" wrapText="1"/>
    </xf>
    <xf numFmtId="175" fontId="8" fillId="0" borderId="0" xfId="47" applyNumberFormat="1" applyFont="1" applyAlignment="1">
      <alignment horizontal="right"/>
    </xf>
    <xf numFmtId="177" fontId="0" fillId="0" borderId="18" xfId="0" applyBorder="1" applyAlignment="1">
      <alignment horizontal="right"/>
    </xf>
    <xf numFmtId="177" fontId="0" fillId="0" borderId="12" xfId="0" applyBorder="1" applyAlignment="1">
      <alignment horizontal="right"/>
    </xf>
    <xf numFmtId="177" fontId="0" fillId="0" borderId="19" xfId="0" applyBorder="1" applyAlignment="1">
      <alignment horizontal="right"/>
    </xf>
    <xf numFmtId="177" fontId="0" fillId="0" borderId="13" xfId="0" applyBorder="1" applyAlignment="1">
      <alignment horizontal="right"/>
    </xf>
    <xf numFmtId="175" fontId="0" fillId="0" borderId="0" xfId="47" applyFont="1" applyBorder="1" applyAlignment="1">
      <alignment horizontal="left"/>
    </xf>
    <xf numFmtId="177" fontId="0" fillId="0" borderId="0" xfId="0" applyBorder="1" applyAlignment="1">
      <alignment/>
    </xf>
    <xf numFmtId="184" fontId="0" fillId="0" borderId="0" xfId="47" applyNumberFormat="1" applyFont="1" applyAlignment="1" applyProtection="1">
      <alignment/>
      <protection/>
    </xf>
    <xf numFmtId="177" fontId="0" fillId="0" borderId="18" xfId="0" applyBorder="1" applyAlignment="1">
      <alignment horizontal="center"/>
    </xf>
    <xf numFmtId="179" fontId="0" fillId="0" borderId="11" xfId="47" applyNumberFormat="1" applyFont="1" applyFill="1" applyBorder="1" applyAlignment="1">
      <alignment/>
    </xf>
    <xf numFmtId="185" fontId="0" fillId="0" borderId="17" xfId="47" applyNumberFormat="1" applyFont="1" applyBorder="1" applyAlignment="1">
      <alignment/>
    </xf>
    <xf numFmtId="177" fontId="0" fillId="0" borderId="13" xfId="0" applyBorder="1" applyAlignment="1">
      <alignment/>
    </xf>
    <xf numFmtId="175" fontId="0" fillId="0" borderId="15" xfId="47" applyFont="1" applyBorder="1" applyAlignment="1">
      <alignment horizontal="left"/>
    </xf>
    <xf numFmtId="177" fontId="0" fillId="0" borderId="15" xfId="0" applyBorder="1" applyAlignment="1">
      <alignment/>
    </xf>
    <xf numFmtId="177" fontId="0" fillId="0" borderId="14" xfId="0" applyBorder="1" applyAlignment="1">
      <alignment/>
    </xf>
    <xf numFmtId="178" fontId="0" fillId="0" borderId="11" xfId="47" applyNumberFormat="1" applyFont="1" applyFill="1" applyBorder="1" applyAlignment="1">
      <alignment/>
    </xf>
    <xf numFmtId="178" fontId="0" fillId="0" borderId="16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47" applyNumberFormat="1" applyFont="1" applyFill="1" applyBorder="1" applyAlignment="1">
      <alignment/>
    </xf>
    <xf numFmtId="177" fontId="0" fillId="0" borderId="16" xfId="0" applyBorder="1" applyAlignment="1">
      <alignment/>
    </xf>
    <xf numFmtId="177" fontId="0" fillId="0" borderId="19" xfId="0" applyBorder="1" applyAlignment="1">
      <alignment horizontal="center"/>
    </xf>
    <xf numFmtId="177" fontId="5" fillId="0" borderId="15" xfId="0" applyFont="1" applyBorder="1" applyAlignment="1">
      <alignment horizontal="right"/>
    </xf>
    <xf numFmtId="177" fontId="5" fillId="0" borderId="14" xfId="0" applyFont="1" applyBorder="1" applyAlignment="1">
      <alignment horizontal="right"/>
    </xf>
    <xf numFmtId="179" fontId="5" fillId="0" borderId="0" xfId="47" applyNumberFormat="1" applyFont="1" applyAlignment="1" applyProtection="1">
      <alignment/>
      <protection/>
    </xf>
    <xf numFmtId="179" fontId="0" fillId="0" borderId="11" xfId="0" applyNumberFormat="1" applyBorder="1" applyAlignment="1">
      <alignment horizontal="center"/>
    </xf>
    <xf numFmtId="179" fontId="0" fillId="0" borderId="17" xfId="47" applyNumberFormat="1" applyFon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1" xfId="47" applyNumberFormat="1" applyFont="1" applyFill="1" applyBorder="1" applyAlignment="1">
      <alignment horizontal="left" indent="8"/>
    </xf>
    <xf numFmtId="178" fontId="0" fillId="0" borderId="11" xfId="47" applyNumberFormat="1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7" fontId="0" fillId="0" borderId="11" xfId="0" applyBorder="1" applyAlignment="1">
      <alignment horizontal="left" indent="1"/>
    </xf>
    <xf numFmtId="177" fontId="5" fillId="0" borderId="10" xfId="0" applyFont="1" applyBorder="1" applyAlignment="1">
      <alignment horizontal="left"/>
    </xf>
    <xf numFmtId="179" fontId="0" fillId="0" borderId="0" xfId="47" applyNumberFormat="1" applyFont="1" applyFill="1" applyBorder="1" applyAlignment="1">
      <alignment/>
    </xf>
    <xf numFmtId="179" fontId="0" fillId="0" borderId="11" xfId="51" applyNumberFormat="1" applyFont="1" applyBorder="1" applyAlignment="1" applyProtection="1">
      <alignment horizontal="center"/>
      <protection/>
    </xf>
    <xf numFmtId="178" fontId="0" fillId="0" borderId="0" xfId="51" applyNumberFormat="1" applyFont="1" applyBorder="1" applyAlignment="1" applyProtection="1">
      <alignment horizontal="center"/>
      <protection/>
    </xf>
    <xf numFmtId="179" fontId="0" fillId="0" borderId="11" xfId="51" applyNumberFormat="1" applyFont="1" applyBorder="1" applyAlignment="1">
      <alignment horizontal="center"/>
    </xf>
    <xf numFmtId="177" fontId="0" fillId="0" borderId="11" xfId="59" applyBorder="1" applyAlignment="1">
      <alignment horizontal="left"/>
      <protection/>
    </xf>
    <xf numFmtId="178" fontId="0" fillId="0" borderId="17" xfId="51" applyNumberFormat="1" applyFont="1" applyBorder="1" applyAlignment="1">
      <alignment horizontal="center"/>
    </xf>
    <xf numFmtId="178" fontId="0" fillId="0" borderId="11" xfId="51" applyNumberFormat="1" applyFont="1" applyFill="1" applyBorder="1" applyAlignment="1">
      <alignment/>
    </xf>
    <xf numFmtId="178" fontId="0" fillId="0" borderId="11" xfId="51" applyNumberFormat="1" applyFont="1" applyBorder="1" applyAlignment="1">
      <alignment horizontal="center"/>
    </xf>
    <xf numFmtId="178" fontId="0" fillId="0" borderId="17" xfId="47" applyNumberFormat="1" applyFont="1" applyFill="1" applyBorder="1" applyAlignment="1" applyProtection="1">
      <alignment/>
      <protection/>
    </xf>
    <xf numFmtId="178" fontId="0" fillId="0" borderId="11" xfId="47" applyNumberFormat="1" applyFont="1" applyFill="1" applyBorder="1" applyAlignment="1" applyProtection="1">
      <alignment/>
      <protection/>
    </xf>
    <xf numFmtId="178" fontId="0" fillId="0" borderId="0" xfId="47" applyNumberFormat="1" applyFont="1" applyBorder="1" applyAlignment="1" applyProtection="1">
      <alignment/>
      <protection/>
    </xf>
    <xf numFmtId="178" fontId="0" fillId="0" borderId="0" xfId="47" applyNumberFormat="1" applyFont="1" applyFill="1" applyBorder="1" applyAlignment="1" applyProtection="1">
      <alignment/>
      <protection/>
    </xf>
    <xf numFmtId="178" fontId="0" fillId="0" borderId="11" xfId="47" applyNumberFormat="1" applyFont="1" applyFill="1" applyBorder="1" applyAlignment="1">
      <alignment horizontal="center"/>
    </xf>
    <xf numFmtId="179" fontId="0" fillId="0" borderId="11" xfId="47" applyNumberFormat="1" applyFont="1" applyFill="1" applyBorder="1" applyAlignment="1">
      <alignment horizontal="center"/>
    </xf>
    <xf numFmtId="179" fontId="0" fillId="0" borderId="11" xfId="47" applyNumberFormat="1" applyFont="1" applyFill="1" applyBorder="1" applyAlignment="1" applyProtection="1">
      <alignment/>
      <protection/>
    </xf>
    <xf numFmtId="178" fontId="0" fillId="0" borderId="11" xfId="47" applyNumberFormat="1" applyFont="1" applyFill="1" applyBorder="1" applyAlignment="1" applyProtection="1">
      <alignment/>
      <protection/>
    </xf>
    <xf numFmtId="177" fontId="0" fillId="0" borderId="17" xfId="0" applyBorder="1" applyAlignment="1">
      <alignment/>
    </xf>
    <xf numFmtId="177" fontId="0" fillId="0" borderId="10" xfId="0" applyBorder="1" applyAlignment="1">
      <alignment horizontal="center"/>
    </xf>
    <xf numFmtId="177" fontId="0" fillId="0" borderId="17" xfId="0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4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showGridLines="0" tabSelected="1" zoomScalePageLayoutView="0" workbookViewId="0" topLeftCell="A1">
      <pane xSplit="1" ySplit="10" topLeftCell="B13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40" sqref="G140"/>
    </sheetView>
  </sheetViews>
  <sheetFormatPr defaultColWidth="12.6640625" defaultRowHeight="15.75"/>
  <cols>
    <col min="1" max="5" width="19.10546875" style="0" customWidth="1"/>
  </cols>
  <sheetData>
    <row r="1" spans="1:5" ht="15.75">
      <c r="A1" s="83" t="s">
        <v>26</v>
      </c>
      <c r="B1" s="84"/>
      <c r="C1" s="84"/>
      <c r="D1" s="84"/>
      <c r="E1" s="85"/>
    </row>
    <row r="2" spans="1:5" ht="15.75">
      <c r="A2" s="11"/>
      <c r="B2" s="10"/>
      <c r="C2" s="10"/>
      <c r="D2" s="10"/>
      <c r="E2" s="66" t="s">
        <v>0</v>
      </c>
    </row>
    <row r="3" spans="1:5" ht="15.75">
      <c r="A3" s="59" t="s">
        <v>24</v>
      </c>
      <c r="B3" s="10"/>
      <c r="C3" s="10"/>
      <c r="D3" s="10"/>
      <c r="E3" s="66"/>
    </row>
    <row r="4" spans="1:5" ht="15.75">
      <c r="A4" s="86"/>
      <c r="B4" s="103"/>
      <c r="C4" s="103"/>
      <c r="D4" s="103"/>
      <c r="E4" s="104"/>
    </row>
    <row r="5" spans="1:5" ht="15.75">
      <c r="A5" s="90"/>
      <c r="B5" s="90"/>
      <c r="C5" s="102"/>
      <c r="D5" s="58"/>
      <c r="E5" s="102"/>
    </row>
    <row r="6" spans="1:5" ht="15.75">
      <c r="A6" s="57"/>
      <c r="B6" s="131" t="s">
        <v>23</v>
      </c>
      <c r="C6" s="132"/>
      <c r="D6" s="131" t="s">
        <v>22</v>
      </c>
      <c r="E6" s="132"/>
    </row>
    <row r="7" spans="1:5" ht="15.75">
      <c r="A7" s="60"/>
      <c r="B7" s="60"/>
      <c r="C7" s="61"/>
      <c r="D7" s="62"/>
      <c r="E7" s="61"/>
    </row>
    <row r="8" spans="1:5" ht="15.75">
      <c r="A8" s="65"/>
      <c r="B8" s="52"/>
      <c r="C8" s="51"/>
      <c r="D8" s="52"/>
      <c r="E8" s="52"/>
    </row>
    <row r="9" spans="1:5" ht="15.75">
      <c r="A9" s="113" t="s">
        <v>21</v>
      </c>
      <c r="B9" s="52" t="s">
        <v>31</v>
      </c>
      <c r="C9" s="51" t="s">
        <v>30</v>
      </c>
      <c r="D9" s="52" t="s">
        <v>32</v>
      </c>
      <c r="E9" s="52" t="s">
        <v>1</v>
      </c>
    </row>
    <row r="10" spans="1:5" ht="15.75">
      <c r="A10" s="65"/>
      <c r="B10" s="63"/>
      <c r="C10" s="62"/>
      <c r="D10" s="63"/>
      <c r="E10" s="63"/>
    </row>
    <row r="11" spans="1:5" ht="15.75" hidden="1">
      <c r="A11" s="118" t="s">
        <v>2</v>
      </c>
      <c r="B11" s="115">
        <v>31217.4</v>
      </c>
      <c r="C11" s="116">
        <v>22308.425</v>
      </c>
      <c r="D11" s="120">
        <v>131.31</v>
      </c>
      <c r="E11" s="115">
        <v>715</v>
      </c>
    </row>
    <row r="12" spans="1:5" ht="15.75" hidden="1">
      <c r="A12" s="118" t="s">
        <v>3</v>
      </c>
      <c r="B12" s="115">
        <v>13055.88</v>
      </c>
      <c r="C12" s="116">
        <v>7689.398</v>
      </c>
      <c r="D12" s="120">
        <v>94.69</v>
      </c>
      <c r="E12" s="115">
        <v>588.9605296617309</v>
      </c>
    </row>
    <row r="13" spans="1:5" ht="15.75" hidden="1">
      <c r="A13" s="118" t="s">
        <v>4</v>
      </c>
      <c r="B13" s="115">
        <v>30301.56</v>
      </c>
      <c r="C13" s="116">
        <v>25873.541</v>
      </c>
      <c r="D13" s="120">
        <v>110.27</v>
      </c>
      <c r="E13" s="115">
        <v>853.8682826890761</v>
      </c>
    </row>
    <row r="14" spans="1:5" ht="15.75" hidden="1">
      <c r="A14" s="118" t="s">
        <v>5</v>
      </c>
      <c r="B14" s="115">
        <v>21856.14</v>
      </c>
      <c r="C14" s="116">
        <v>22069.711</v>
      </c>
      <c r="D14" s="120">
        <v>103.7</v>
      </c>
      <c r="E14" s="115">
        <v>1009.7716705694602</v>
      </c>
    </row>
    <row r="15" spans="1:5" ht="15.75" hidden="1">
      <c r="A15" s="118" t="s">
        <v>6</v>
      </c>
      <c r="B15" s="115">
        <v>23815.4</v>
      </c>
      <c r="C15" s="116">
        <v>23719.249</v>
      </c>
      <c r="D15" s="120">
        <v>79.08</v>
      </c>
      <c r="E15" s="115">
        <v>995.9626544168898</v>
      </c>
    </row>
    <row r="16" spans="1:5" ht="15.75" hidden="1">
      <c r="A16" s="118">
        <v>2000</v>
      </c>
      <c r="B16" s="115">
        <v>24840.81</v>
      </c>
      <c r="C16" s="116">
        <v>25584.88467217</v>
      </c>
      <c r="D16" s="120">
        <v>66.66</v>
      </c>
      <c r="E16" s="117">
        <v>1029.953720195517</v>
      </c>
    </row>
    <row r="17" spans="1:5" ht="15.75" hidden="1">
      <c r="A17" s="118">
        <v>2001</v>
      </c>
      <c r="B17" s="115">
        <v>18192.24</v>
      </c>
      <c r="C17" s="116">
        <v>16727.889372999998</v>
      </c>
      <c r="D17" s="120">
        <v>50.87</v>
      </c>
      <c r="E17" s="115">
        <v>919.5068541861802</v>
      </c>
    </row>
    <row r="18" spans="1:5" ht="15.75" hidden="1">
      <c r="A18" s="118">
        <v>2002</v>
      </c>
      <c r="B18" s="115">
        <v>16838.7</v>
      </c>
      <c r="C18" s="116">
        <v>16121.10091</v>
      </c>
      <c r="D18" s="120">
        <v>43.73</v>
      </c>
      <c r="E18" s="117">
        <v>957.3839375961326</v>
      </c>
    </row>
    <row r="19" spans="1:5" ht="15.75" hidden="1">
      <c r="A19" s="118">
        <v>2003</v>
      </c>
      <c r="B19" s="115">
        <v>27661.88</v>
      </c>
      <c r="C19" s="116">
        <v>27194.79</v>
      </c>
      <c r="D19" s="120">
        <v>41.27</v>
      </c>
      <c r="E19" s="117">
        <v>983.1143074874159</v>
      </c>
    </row>
    <row r="20" spans="1:5" ht="15.75" hidden="1">
      <c r="A20" s="118">
        <v>2004</v>
      </c>
      <c r="B20" s="115">
        <v>20581.22</v>
      </c>
      <c r="C20" s="116">
        <v>33208.16</v>
      </c>
      <c r="D20" s="120">
        <v>66.36</v>
      </c>
      <c r="E20" s="117">
        <v>1613.5175660140653</v>
      </c>
    </row>
    <row r="21" spans="1:5" ht="15.75" hidden="1">
      <c r="A21" s="118">
        <v>2005</v>
      </c>
      <c r="B21" s="115">
        <v>18341</v>
      </c>
      <c r="C21" s="116">
        <v>41007.4</v>
      </c>
      <c r="D21" s="120">
        <v>91.42</v>
      </c>
      <c r="E21" s="115">
        <v>2236</v>
      </c>
    </row>
    <row r="22" spans="1:5" ht="15.75" hidden="1">
      <c r="A22" s="118">
        <v>2006</v>
      </c>
      <c r="B22" s="115">
        <v>16910.04</v>
      </c>
      <c r="C22" s="116">
        <v>39359.67425542</v>
      </c>
      <c r="D22" s="120">
        <v>65.83</v>
      </c>
      <c r="E22" s="115">
        <v>2328</v>
      </c>
    </row>
    <row r="23" spans="1:5" ht="15.75" hidden="1">
      <c r="A23" s="118">
        <v>2007</v>
      </c>
      <c r="B23" s="115">
        <v>15594.66</v>
      </c>
      <c r="C23" s="116">
        <v>29791.08446342</v>
      </c>
      <c r="D23" s="120">
        <v>82.08838076063577</v>
      </c>
      <c r="E23" s="115">
        <v>1910</v>
      </c>
    </row>
    <row r="24" spans="1:5" ht="15.75" hidden="1">
      <c r="A24" s="118">
        <v>2011</v>
      </c>
      <c r="B24" s="117">
        <v>16150.902999999998</v>
      </c>
      <c r="C24" s="119">
        <v>83251.0681205916</v>
      </c>
      <c r="D24" s="120">
        <v>185.3</v>
      </c>
      <c r="E24" s="120">
        <v>5154.6</v>
      </c>
    </row>
    <row r="25" spans="1:5" ht="15.75">
      <c r="A25" s="118">
        <v>2012</v>
      </c>
      <c r="B25" s="117">
        <v>22171.891999999993</v>
      </c>
      <c r="C25" s="119">
        <v>98250.96665303393</v>
      </c>
      <c r="D25" s="120">
        <v>135.14022262193606</v>
      </c>
      <c r="E25" s="120">
        <v>4327.757935828488</v>
      </c>
    </row>
    <row r="26" spans="1:5" ht="15.75">
      <c r="A26" s="118">
        <v>2014</v>
      </c>
      <c r="B26" s="117">
        <v>14252.25</v>
      </c>
      <c r="C26" s="119">
        <v>81724.77697623377</v>
      </c>
      <c r="D26" s="120">
        <v>161.36082253689756</v>
      </c>
      <c r="E26" s="120">
        <v>5460.17667479529</v>
      </c>
    </row>
    <row r="27" spans="1:5" ht="15.75">
      <c r="A27" s="118">
        <v>2015</v>
      </c>
      <c r="B27" s="117">
        <v>14032.915999999997</v>
      </c>
      <c r="C27" s="121">
        <v>61179.897019597425</v>
      </c>
      <c r="D27" s="120">
        <v>115.83426160241663</v>
      </c>
      <c r="E27" s="120">
        <v>3913.72755782595</v>
      </c>
    </row>
    <row r="28" spans="1:5" ht="15.75">
      <c r="A28" s="118">
        <v>2016</v>
      </c>
      <c r="B28" s="117">
        <v>15441.103000000006</v>
      </c>
      <c r="C28" s="121">
        <v>69668.773586</v>
      </c>
      <c r="D28" s="120">
        <v>102.68733110214859</v>
      </c>
      <c r="E28" s="120">
        <v>3535.290964389643</v>
      </c>
    </row>
    <row r="29" spans="1:6" ht="15.75" customHeight="1">
      <c r="A29" s="64"/>
      <c r="B29" s="100"/>
      <c r="C29" s="124"/>
      <c r="D29" s="97"/>
      <c r="E29" s="97"/>
      <c r="F29" s="3"/>
    </row>
    <row r="30" spans="1:6" ht="15.75">
      <c r="A30" s="64">
        <v>2014</v>
      </c>
      <c r="B30" s="100"/>
      <c r="C30" s="124"/>
      <c r="D30" s="97"/>
      <c r="E30" s="97"/>
      <c r="F30" s="3"/>
    </row>
    <row r="31" spans="1:6" ht="15.75" customHeight="1">
      <c r="A31" s="112" t="s">
        <v>7</v>
      </c>
      <c r="B31" s="91">
        <f>B80+B81+B82</f>
        <v>1352.2600000000002</v>
      </c>
      <c r="C31" s="124">
        <f>C80+C81+C82</f>
        <v>4071.9039292337698</v>
      </c>
      <c r="D31" s="97">
        <f>AVERAGE(D80:D82)</f>
        <v>88.06956306326917</v>
      </c>
      <c r="E31" s="97">
        <f>AVERAGE(E80:E82)</f>
        <v>2996.033614282395</v>
      </c>
      <c r="F31" s="3"/>
    </row>
    <row r="32" spans="1:6" ht="15.75">
      <c r="A32" s="112" t="s">
        <v>8</v>
      </c>
      <c r="B32" s="91">
        <f>B83+B84+B85</f>
        <v>1094.4</v>
      </c>
      <c r="C32" s="124">
        <f>C83+C84+C85</f>
        <v>7386.317369</v>
      </c>
      <c r="D32" s="97">
        <f>D85</f>
        <v>199.7645620698394</v>
      </c>
      <c r="E32" s="97">
        <f>E85</f>
        <v>6749.1935023757305</v>
      </c>
      <c r="F32" s="3"/>
    </row>
    <row r="33" spans="1:6" ht="15.75">
      <c r="A33" s="112" t="s">
        <v>9</v>
      </c>
      <c r="B33" s="91">
        <f>SUM(B86:B88)</f>
        <v>4935.75</v>
      </c>
      <c r="C33" s="124">
        <f>SUM(C86:C88)</f>
        <v>31479.065070999997</v>
      </c>
      <c r="D33" s="97">
        <f>AVERAGE(D86:D88)</f>
        <v>190.61054998028462</v>
      </c>
      <c r="E33" s="97">
        <f>AVERAGE(E86:E88)</f>
        <v>6443.6391814787885</v>
      </c>
      <c r="F33" s="3"/>
    </row>
    <row r="34" spans="1:6" ht="15.75">
      <c r="A34" s="112" t="s">
        <v>10</v>
      </c>
      <c r="B34" s="91">
        <f>SUM(B89:B91)</f>
        <v>6869.84</v>
      </c>
      <c r="C34" s="97">
        <f>SUM(C89:C91)</f>
        <v>38787.490607</v>
      </c>
      <c r="D34" s="97">
        <f>AVERAGE(D89:D91)</f>
        <v>166.99861503419706</v>
      </c>
      <c r="E34" s="97">
        <f>AVERAGE(E89:E91)</f>
        <v>5651.840401044247</v>
      </c>
      <c r="F34" s="3"/>
    </row>
    <row r="35" spans="1:6" ht="15.75">
      <c r="A35" s="64"/>
      <c r="B35" s="108"/>
      <c r="C35" s="124"/>
      <c r="D35" s="97"/>
      <c r="E35" s="97"/>
      <c r="F35" s="3"/>
    </row>
    <row r="36" spans="1:6" ht="15.75" hidden="1">
      <c r="A36" s="64">
        <v>2012</v>
      </c>
      <c r="B36" s="91"/>
      <c r="C36" s="124"/>
      <c r="D36" s="97"/>
      <c r="E36" s="97"/>
      <c r="F36" s="3"/>
    </row>
    <row r="37" spans="1:6" ht="15.75" hidden="1">
      <c r="A37" s="64" t="s">
        <v>18</v>
      </c>
      <c r="B37" s="91">
        <v>814.0200000000004</v>
      </c>
      <c r="C37" s="124">
        <v>3123.59195</v>
      </c>
      <c r="D37" s="97">
        <v>174.05458839957788</v>
      </c>
      <c r="E37" s="97">
        <v>5278.929105306684</v>
      </c>
      <c r="F37" s="3"/>
    </row>
    <row r="38" spans="1:6" ht="15.75" hidden="1">
      <c r="A38" s="64" t="s">
        <v>19</v>
      </c>
      <c r="B38" s="91">
        <v>492.52999999999884</v>
      </c>
      <c r="C38" s="124">
        <v>1699.30694497784</v>
      </c>
      <c r="D38" s="97">
        <v>111.94693541939128</v>
      </c>
      <c r="E38" s="97">
        <v>3450.159269441147</v>
      </c>
      <c r="F38" s="3"/>
    </row>
    <row r="39" spans="1:6" ht="15.75" hidden="1">
      <c r="A39" s="64" t="s">
        <v>20</v>
      </c>
      <c r="B39" s="91">
        <v>492.880000000001</v>
      </c>
      <c r="C39" s="124">
        <v>1792.265104484</v>
      </c>
      <c r="D39" s="97">
        <v>117.36196199251863</v>
      </c>
      <c r="E39" s="97">
        <v>3636.311281618239</v>
      </c>
      <c r="F39" s="3"/>
    </row>
    <row r="40" spans="1:6" ht="15.75" hidden="1">
      <c r="A40" s="64" t="s">
        <v>11</v>
      </c>
      <c r="B40" s="91" t="e">
        <f aca="true" t="shared" si="0" ref="B40:D42">-C40</f>
        <v>#REF!</v>
      </c>
      <c r="C40" s="124" t="e">
        <f t="shared" si="0"/>
        <v>#REF!</v>
      </c>
      <c r="D40" s="97" t="e">
        <f t="shared" si="0"/>
        <v>#REF!</v>
      </c>
      <c r="E40" s="97" t="e">
        <f>-#REF!</f>
        <v>#REF!</v>
      </c>
      <c r="F40" s="3"/>
    </row>
    <row r="41" spans="1:6" ht="15.75" hidden="1">
      <c r="A41" s="64" t="s">
        <v>12</v>
      </c>
      <c r="B41" s="91" t="e">
        <f t="shared" si="0"/>
        <v>#REF!</v>
      </c>
      <c r="C41" s="124" t="e">
        <f t="shared" si="0"/>
        <v>#REF!</v>
      </c>
      <c r="D41" s="97" t="e">
        <f t="shared" si="0"/>
        <v>#REF!</v>
      </c>
      <c r="E41" s="97" t="e">
        <f>-#REF!</f>
        <v>#REF!</v>
      </c>
      <c r="F41" s="3"/>
    </row>
    <row r="42" spans="1:6" ht="15.75" hidden="1">
      <c r="A42" s="64" t="s">
        <v>13</v>
      </c>
      <c r="B42" s="91" t="e">
        <f t="shared" si="0"/>
        <v>#REF!</v>
      </c>
      <c r="C42" s="124" t="e">
        <f>-D42</f>
        <v>#REF!</v>
      </c>
      <c r="D42" s="97" t="e">
        <f>-E42</f>
        <v>#REF!</v>
      </c>
      <c r="E42" s="97" t="e">
        <f>-#REF!</f>
        <v>#REF!</v>
      </c>
      <c r="F42" s="3"/>
    </row>
    <row r="43" spans="1:6" ht="15.75" hidden="1">
      <c r="A43" s="64" t="s">
        <v>14</v>
      </c>
      <c r="B43" s="91">
        <v>4766.4</v>
      </c>
      <c r="C43" s="124">
        <v>23240.3978057192</v>
      </c>
      <c r="D43" s="97">
        <v>151.88426644863333</v>
      </c>
      <c r="E43" s="97">
        <v>4875.88070781286</v>
      </c>
      <c r="F43" s="3"/>
    </row>
    <row r="44" spans="1:6" ht="15.75" hidden="1">
      <c r="A44" s="64" t="s">
        <v>28</v>
      </c>
      <c r="B44" s="91">
        <v>2544.9000000000005</v>
      </c>
      <c r="C44" s="124">
        <v>11899.0872372728</v>
      </c>
      <c r="D44" s="97">
        <v>144.60224159438175</v>
      </c>
      <c r="E44" s="97">
        <v>4675.660040580289</v>
      </c>
      <c r="F44" s="3"/>
    </row>
    <row r="45" spans="1:6" ht="15.75" hidden="1">
      <c r="A45" s="64" t="s">
        <v>27</v>
      </c>
      <c r="B45" s="100">
        <v>3671</v>
      </c>
      <c r="C45" s="124">
        <v>17668.2246820926</v>
      </c>
      <c r="D45" s="97">
        <v>148.06835859400195</v>
      </c>
      <c r="E45" s="97">
        <v>4812.918736609261</v>
      </c>
      <c r="F45" s="3"/>
    </row>
    <row r="46" spans="1:6" ht="15.75" hidden="1">
      <c r="A46" s="64" t="s">
        <v>15</v>
      </c>
      <c r="B46" s="107">
        <v>4062.2199999999993</v>
      </c>
      <c r="C46" s="124">
        <v>17917.0932438585</v>
      </c>
      <c r="D46" s="97">
        <v>134.58501046717893</v>
      </c>
      <c r="E46" s="97">
        <v>4410.665410504232</v>
      </c>
      <c r="F46" s="3"/>
    </row>
    <row r="47" spans="1:6" ht="15.75" hidden="1">
      <c r="A47" s="64" t="s">
        <v>16</v>
      </c>
      <c r="B47" s="107">
        <v>2308.5319999999992</v>
      </c>
      <c r="C47" s="124">
        <v>8822.79860560266</v>
      </c>
      <c r="D47" s="97">
        <v>115.40928996335862</v>
      </c>
      <c r="E47" s="97">
        <v>3821.82209542803</v>
      </c>
      <c r="F47" s="3"/>
    </row>
    <row r="48" spans="1:6" ht="15.75" hidden="1">
      <c r="A48" s="64" t="s">
        <v>17</v>
      </c>
      <c r="B48" s="107">
        <v>3019.409999999998</v>
      </c>
      <c r="C48" s="124">
        <v>12039.8212108527</v>
      </c>
      <c r="D48" s="97">
        <v>118.34935071838211</v>
      </c>
      <c r="E48" s="97">
        <v>3987.4747751556474</v>
      </c>
      <c r="F48" s="3"/>
    </row>
    <row r="49" spans="1:6" ht="15.75">
      <c r="A49" s="64">
        <v>2015</v>
      </c>
      <c r="B49" s="107"/>
      <c r="C49" s="124"/>
      <c r="D49" s="97"/>
      <c r="E49" s="97"/>
      <c r="F49" s="3"/>
    </row>
    <row r="50" spans="1:6" ht="15.75">
      <c r="A50" s="112" t="s">
        <v>7</v>
      </c>
      <c r="B50" s="107">
        <f>B94+B95+B96</f>
        <v>983.9300000000003</v>
      </c>
      <c r="C50" s="107">
        <f>C94+C95+C96</f>
        <v>3569.7816430000003</v>
      </c>
      <c r="D50" s="97">
        <f>AVERAGE(D94:D96)</f>
        <v>87.61202922926759</v>
      </c>
      <c r="E50" s="97">
        <f>AVERAGE(E94:E96)</f>
        <v>2973.2557617729267</v>
      </c>
      <c r="F50" s="3"/>
    </row>
    <row r="51" spans="1:6" ht="15.75">
      <c r="A51" s="112" t="s">
        <v>8</v>
      </c>
      <c r="B51" s="109" t="s">
        <v>25</v>
      </c>
      <c r="C51" s="109" t="s">
        <v>25</v>
      </c>
      <c r="D51" s="109" t="s">
        <v>25</v>
      </c>
      <c r="E51" s="127" t="s">
        <v>25</v>
      </c>
      <c r="F51" s="3"/>
    </row>
    <row r="52" spans="1:6" ht="15.75">
      <c r="A52" s="112" t="s">
        <v>9</v>
      </c>
      <c r="B52" s="107">
        <f>B100+B101+B102</f>
        <v>6292.705999999997</v>
      </c>
      <c r="C52" s="107">
        <f>C100+C101+C102</f>
        <v>30731.930984</v>
      </c>
      <c r="D52" s="97">
        <f>AVERAGE(D100:D102)</f>
        <v>145.8941321916369</v>
      </c>
      <c r="E52" s="97">
        <f>AVERAGE(E100:E102)</f>
        <v>4837.854649948622</v>
      </c>
      <c r="F52" s="3"/>
    </row>
    <row r="53" spans="1:6" ht="15.75">
      <c r="A53" s="112" t="s">
        <v>10</v>
      </c>
      <c r="B53" s="107">
        <f>B103+B104+B105</f>
        <v>6756.280000000001</v>
      </c>
      <c r="C53" s="107">
        <f>C103+C104+C105</f>
        <v>26878.18439259742</v>
      </c>
      <c r="D53" s="97">
        <f>AVERAGE(D103:D105)</f>
        <v>113.99662338634538</v>
      </c>
      <c r="E53" s="97">
        <f>AVERAGE(E103:E105)</f>
        <v>3930.0722617563</v>
      </c>
      <c r="F53" s="3"/>
    </row>
    <row r="54" spans="1:6" ht="15.75">
      <c r="A54" s="64"/>
      <c r="B54" s="107"/>
      <c r="C54" s="124"/>
      <c r="D54" s="97"/>
      <c r="E54" s="97"/>
      <c r="F54" s="3"/>
    </row>
    <row r="55" spans="1:6" ht="15.75" hidden="1">
      <c r="A55" s="64">
        <v>2013</v>
      </c>
      <c r="B55" s="107"/>
      <c r="C55" s="124"/>
      <c r="D55" s="97"/>
      <c r="E55" s="97"/>
      <c r="F55" s="3"/>
    </row>
    <row r="56" spans="1:6" ht="15.75" hidden="1">
      <c r="A56" s="64" t="s">
        <v>18</v>
      </c>
      <c r="B56" s="107">
        <v>2472.12</v>
      </c>
      <c r="C56" s="124">
        <v>6638.26023</v>
      </c>
      <c r="D56" s="97">
        <v>77.8</v>
      </c>
      <c r="E56" s="97">
        <v>2685.25</v>
      </c>
      <c r="F56" s="3"/>
    </row>
    <row r="57" spans="1:6" ht="15.75" hidden="1">
      <c r="A57" s="64" t="s">
        <v>19</v>
      </c>
      <c r="B57" s="107">
        <v>1362.4599999999991</v>
      </c>
      <c r="C57" s="124">
        <v>4988.61983634301</v>
      </c>
      <c r="D57" s="97">
        <v>101.64456060296679</v>
      </c>
      <c r="E57" s="97">
        <v>3661.4798499354183</v>
      </c>
      <c r="F57" s="3"/>
    </row>
    <row r="58" spans="1:6" ht="15.75" hidden="1">
      <c r="A58" s="64" t="s">
        <v>20</v>
      </c>
      <c r="B58" s="107">
        <v>551.6899999999987</v>
      </c>
      <c r="C58" s="124">
        <v>1284.208528986</v>
      </c>
      <c r="D58" s="97">
        <v>66.87997195873164</v>
      </c>
      <c r="E58" s="97">
        <v>2327.7719896789877</v>
      </c>
      <c r="F58" s="3"/>
    </row>
    <row r="59" spans="1:6" ht="15.75" hidden="1">
      <c r="A59" s="64" t="s">
        <v>11</v>
      </c>
      <c r="B59" s="91" t="e">
        <f aca="true" t="shared" si="1" ref="B59:D62">-C59</f>
        <v>#REF!</v>
      </c>
      <c r="C59" s="124" t="e">
        <f t="shared" si="1"/>
        <v>#REF!</v>
      </c>
      <c r="D59" s="97" t="e">
        <f t="shared" si="1"/>
        <v>#REF!</v>
      </c>
      <c r="E59" s="97" t="e">
        <f>-#REF!</f>
        <v>#REF!</v>
      </c>
      <c r="F59" s="3"/>
    </row>
    <row r="60" spans="1:6" ht="15.75" hidden="1">
      <c r="A60" s="64" t="s">
        <v>12</v>
      </c>
      <c r="B60" s="91" t="e">
        <f t="shared" si="1"/>
        <v>#REF!</v>
      </c>
      <c r="C60" s="124" t="e">
        <f t="shared" si="1"/>
        <v>#REF!</v>
      </c>
      <c r="D60" s="97" t="e">
        <f t="shared" si="1"/>
        <v>#REF!</v>
      </c>
      <c r="E60" s="97" t="e">
        <f>-#REF!</f>
        <v>#REF!</v>
      </c>
      <c r="F60" s="3"/>
    </row>
    <row r="61" spans="1:6" ht="15.75" hidden="1">
      <c r="A61" s="64" t="s">
        <v>13</v>
      </c>
      <c r="B61" s="91" t="e">
        <f t="shared" si="1"/>
        <v>#REF!</v>
      </c>
      <c r="C61" s="124" t="e">
        <f t="shared" si="1"/>
        <v>#REF!</v>
      </c>
      <c r="D61" s="97" t="e">
        <f t="shared" si="1"/>
        <v>#REF!</v>
      </c>
      <c r="E61" s="97" t="e">
        <f>-#REF!</f>
        <v>#REF!</v>
      </c>
      <c r="F61" s="3"/>
    </row>
    <row r="62" spans="1:6" ht="15.75" hidden="1">
      <c r="A62" s="64" t="s">
        <v>14</v>
      </c>
      <c r="B62" s="91" t="e">
        <f t="shared" si="1"/>
        <v>#REF!</v>
      </c>
      <c r="C62" s="124" t="e">
        <f t="shared" si="1"/>
        <v>#REF!</v>
      </c>
      <c r="D62" s="97" t="e">
        <f t="shared" si="1"/>
        <v>#REF!</v>
      </c>
      <c r="E62" s="97" t="e">
        <f>-#REF!</f>
        <v>#REF!</v>
      </c>
      <c r="F62" s="3"/>
    </row>
    <row r="63" spans="1:6" ht="15.75" hidden="1">
      <c r="A63" s="64" t="s">
        <v>27</v>
      </c>
      <c r="B63" s="91">
        <v>2431.7999999999997</v>
      </c>
      <c r="C63" s="124">
        <v>9370.60155396899</v>
      </c>
      <c r="D63" s="97">
        <v>113.5445441804937</v>
      </c>
      <c r="E63" s="97">
        <v>3853.3602903071746</v>
      </c>
      <c r="F63" s="3"/>
    </row>
    <row r="64" spans="1:6" ht="15.75" hidden="1">
      <c r="A64" s="64" t="s">
        <v>15</v>
      </c>
      <c r="B64" s="107">
        <v>847.2300000000005</v>
      </c>
      <c r="C64" s="124">
        <v>3450.75459463192</v>
      </c>
      <c r="D64" s="97">
        <v>120.01607043759252</v>
      </c>
      <c r="E64" s="97">
        <v>4072.9844252822913</v>
      </c>
      <c r="F64" s="3"/>
    </row>
    <row r="65" spans="1:6" ht="15.75" hidden="1">
      <c r="A65" s="64" t="s">
        <v>16</v>
      </c>
      <c r="B65" s="91">
        <v>1192.4399999999996</v>
      </c>
      <c r="C65" s="124">
        <v>4599.56308349202</v>
      </c>
      <c r="D65" s="97">
        <v>113.62287346583919</v>
      </c>
      <c r="E65" s="97">
        <v>3857.2700374794763</v>
      </c>
      <c r="F65" s="3"/>
    </row>
    <row r="66" spans="1:6" ht="15.75" hidden="1">
      <c r="A66" s="64" t="s">
        <v>17</v>
      </c>
      <c r="B66" s="91">
        <v>2911.7799999999997</v>
      </c>
      <c r="C66" s="124">
        <v>9763.19834</v>
      </c>
      <c r="D66" s="97">
        <v>98.70880469649825</v>
      </c>
      <c r="E66" s="97">
        <v>3353</v>
      </c>
      <c r="F66" s="3"/>
    </row>
    <row r="67" spans="1:6" ht="15.75">
      <c r="A67" s="64"/>
      <c r="B67" s="91"/>
      <c r="C67" s="124"/>
      <c r="D67" s="97"/>
      <c r="E67" s="97"/>
      <c r="F67" s="3"/>
    </row>
    <row r="68" spans="1:6" ht="15.75">
      <c r="A68" s="64">
        <v>2016</v>
      </c>
      <c r="B68" s="91"/>
      <c r="C68" s="124"/>
      <c r="D68" s="97"/>
      <c r="E68" s="97"/>
      <c r="F68" s="3"/>
    </row>
    <row r="69" spans="1:6" ht="15.75">
      <c r="A69" s="112" t="s">
        <v>7</v>
      </c>
      <c r="B69" s="91">
        <f>B108+B109+B110</f>
        <v>3747.620999999999</v>
      </c>
      <c r="C69" s="91">
        <f>C108+C109+C110</f>
        <v>14113.122001000002</v>
      </c>
      <c r="D69" s="97">
        <f>AVERAGE(D108:D110)</f>
        <v>101.63784567138195</v>
      </c>
      <c r="E69" s="97">
        <f>AVERAGE(E108:E110)</f>
        <v>3605.95626626867</v>
      </c>
      <c r="F69" s="3"/>
    </row>
    <row r="70" spans="1:6" ht="15.75">
      <c r="A70" s="112" t="s">
        <v>8</v>
      </c>
      <c r="B70" s="91">
        <f>B111+B112+B113</f>
        <v>187.78000000000247</v>
      </c>
      <c r="C70" s="91">
        <f>C111+C112+C113</f>
        <v>301.901409</v>
      </c>
      <c r="D70" s="97">
        <v>44.878571351985386</v>
      </c>
      <c r="E70" s="97">
        <v>1607.73995633186</v>
      </c>
      <c r="F70" s="3"/>
    </row>
    <row r="71" spans="1:6" ht="15.75">
      <c r="A71" s="112" t="s">
        <v>9</v>
      </c>
      <c r="B71" s="91">
        <f>B114+B115+B116</f>
        <v>5916.942999999999</v>
      </c>
      <c r="C71" s="91">
        <f>C114+C115+C116</f>
        <v>29552.899954</v>
      </c>
      <c r="D71" s="97">
        <f>AVERAGE(D114:D116)</f>
        <v>133.94606032880623</v>
      </c>
      <c r="E71" s="97">
        <f>AVERAGE(E114:E116)</f>
        <v>4323.9857503306</v>
      </c>
      <c r="F71" s="3"/>
    </row>
    <row r="72" spans="1:6" ht="15.75">
      <c r="A72" s="112" t="s">
        <v>10</v>
      </c>
      <c r="B72" s="91">
        <f>B117+B118+B119</f>
        <v>5588.7590000000055</v>
      </c>
      <c r="C72" s="91">
        <f>C117+C118+C119</f>
        <v>25700.850222</v>
      </c>
      <c r="D72" s="97">
        <f>AVERAGE(D117:D119)</f>
        <v>130.28684705642078</v>
      </c>
      <c r="E72" s="97">
        <f>AVERAGE(E117:E119)</f>
        <v>4603.48188462744</v>
      </c>
      <c r="F72" s="3"/>
    </row>
    <row r="73" spans="1:6" ht="15.75">
      <c r="A73" s="112"/>
      <c r="B73" s="91"/>
      <c r="C73" s="114"/>
      <c r="D73" s="97"/>
      <c r="E73" s="97"/>
      <c r="F73" s="3"/>
    </row>
    <row r="74" spans="1:6" ht="15.75">
      <c r="A74" s="64">
        <v>2017</v>
      </c>
      <c r="B74" s="91"/>
      <c r="C74" s="114"/>
      <c r="D74" s="97"/>
      <c r="E74" s="97"/>
      <c r="F74" s="3"/>
    </row>
    <row r="75" spans="1:6" ht="15.75">
      <c r="A75" s="112" t="s">
        <v>7</v>
      </c>
      <c r="B75" s="91">
        <f>B122+B123+B124</f>
        <v>1840.2700000000023</v>
      </c>
      <c r="C75" s="91">
        <f>C122+C123+C124</f>
        <v>4941.888729</v>
      </c>
      <c r="D75" s="97">
        <f>AVERAGE(D122:D124)</f>
        <v>72.61937674705574</v>
      </c>
      <c r="E75" s="97">
        <v>2685.41503638053</v>
      </c>
      <c r="F75" s="3"/>
    </row>
    <row r="76" spans="1:6" ht="15.75">
      <c r="A76" s="112" t="s">
        <v>8</v>
      </c>
      <c r="B76" s="106">
        <f>B125+B126+B127</f>
        <v>285.63599999999997</v>
      </c>
      <c r="C76" s="106">
        <f>C125+C126+C127</f>
        <v>772.207107</v>
      </c>
      <c r="D76" s="97">
        <f>AVERAGE(D125:D127)</f>
        <v>78.33356984239391</v>
      </c>
      <c r="E76" s="97">
        <f>AVERAGE(E125:E127)</f>
        <v>2936.0596833950035</v>
      </c>
      <c r="F76" s="3"/>
    </row>
    <row r="77" spans="1:6" ht="15.75">
      <c r="A77" s="112" t="s">
        <v>9</v>
      </c>
      <c r="B77" s="106">
        <f>B128+B129+B130</f>
        <v>3616.077</v>
      </c>
      <c r="C77" s="106">
        <f>C128+C129+C130</f>
        <v>20030.195687</v>
      </c>
      <c r="D77" s="97">
        <f>AVERAGE(D128:D130)</f>
        <v>145.43830346992232</v>
      </c>
      <c r="E77" s="97">
        <f>AVERAGE(E128:E130)</f>
        <v>5626.770321609631</v>
      </c>
      <c r="F77" s="3"/>
    </row>
    <row r="78" spans="1:6" ht="15.75">
      <c r="A78" s="64"/>
      <c r="B78" s="106"/>
      <c r="C78" s="124"/>
      <c r="D78" s="97"/>
      <c r="E78" s="97"/>
      <c r="F78" s="3"/>
    </row>
    <row r="79" spans="1:6" ht="15.75">
      <c r="A79" s="64">
        <v>2014</v>
      </c>
      <c r="B79" s="91"/>
      <c r="C79" s="124"/>
      <c r="D79" s="97"/>
      <c r="E79" s="97"/>
      <c r="F79" s="3"/>
    </row>
    <row r="80" spans="1:6" ht="15.75">
      <c r="A80" s="64" t="s">
        <v>18</v>
      </c>
      <c r="B80" s="91">
        <v>388.4400000000005</v>
      </c>
      <c r="C80" s="124">
        <v>1080.545420359</v>
      </c>
      <c r="D80" s="97">
        <v>81.88410562250806</v>
      </c>
      <c r="E80" s="97">
        <v>2781.7563082046154</v>
      </c>
      <c r="F80" s="3"/>
    </row>
    <row r="81" spans="1:6" ht="15.75">
      <c r="A81" s="64" t="s">
        <v>19</v>
      </c>
      <c r="B81" s="91">
        <v>487.15999999999985</v>
      </c>
      <c r="C81" s="124">
        <v>1533.03791131457</v>
      </c>
      <c r="D81" s="97">
        <v>92.46462129309725</v>
      </c>
      <c r="E81" s="97">
        <v>3146.8879040039574</v>
      </c>
      <c r="F81" s="3"/>
    </row>
    <row r="82" spans="1:6" ht="15.75">
      <c r="A82" s="64" t="s">
        <v>20</v>
      </c>
      <c r="B82" s="91">
        <v>476.65999999999985</v>
      </c>
      <c r="C82" s="124">
        <v>1458.3205975602</v>
      </c>
      <c r="D82" s="97">
        <v>89.85996227420216</v>
      </c>
      <c r="E82" s="97">
        <v>3059.456630638612</v>
      </c>
      <c r="F82" s="3"/>
    </row>
    <row r="83" spans="1:6" ht="15.75">
      <c r="A83" s="64" t="s">
        <v>11</v>
      </c>
      <c r="B83" s="97">
        <v>0</v>
      </c>
      <c r="C83" s="97">
        <v>0</v>
      </c>
      <c r="D83" s="97">
        <v>0</v>
      </c>
      <c r="E83" s="97">
        <v>0</v>
      </c>
      <c r="F83" s="3"/>
    </row>
    <row r="84" spans="1:6" ht="15.75">
      <c r="A84" s="64" t="s">
        <v>12</v>
      </c>
      <c r="B84" s="97">
        <v>0</v>
      </c>
      <c r="C84" s="97">
        <v>0</v>
      </c>
      <c r="D84" s="97">
        <v>0</v>
      </c>
      <c r="E84" s="97">
        <v>0</v>
      </c>
      <c r="F84" s="3"/>
    </row>
    <row r="85" spans="1:6" ht="15.75">
      <c r="A85" s="64" t="s">
        <v>13</v>
      </c>
      <c r="B85" s="91">
        <v>1094.4</v>
      </c>
      <c r="C85" s="124">
        <v>7386.317369</v>
      </c>
      <c r="D85" s="97">
        <v>199.7645620698394</v>
      </c>
      <c r="E85" s="97">
        <v>6749.1935023757305</v>
      </c>
      <c r="F85" s="3"/>
    </row>
    <row r="86" spans="1:6" ht="15.75">
      <c r="A86" s="64" t="s">
        <v>14</v>
      </c>
      <c r="B86" s="91">
        <v>1078.98</v>
      </c>
      <c r="C86" s="124">
        <v>7285.518997</v>
      </c>
      <c r="D86" s="97">
        <v>199.82874951949435</v>
      </c>
      <c r="E86" s="97">
        <v>6752.228027396245</v>
      </c>
      <c r="F86" s="3"/>
    </row>
    <row r="87" spans="1:6" ht="15.75">
      <c r="A87" s="64" t="s">
        <v>28</v>
      </c>
      <c r="B87" s="91">
        <v>1709</v>
      </c>
      <c r="C87" s="124">
        <v>10993.913258</v>
      </c>
      <c r="D87" s="97">
        <v>190.3017050544195</v>
      </c>
      <c r="E87" s="97">
        <v>6432.950999414862</v>
      </c>
      <c r="F87" s="3"/>
    </row>
    <row r="88" spans="1:6" ht="15.75">
      <c r="A88" s="64" t="s">
        <v>27</v>
      </c>
      <c r="B88" s="91">
        <v>2147.7699999999995</v>
      </c>
      <c r="C88" s="124">
        <v>13199.632816</v>
      </c>
      <c r="D88" s="97">
        <v>181.70119536694</v>
      </c>
      <c r="E88" s="97">
        <v>6145.738517625259</v>
      </c>
      <c r="F88" s="3"/>
    </row>
    <row r="89" spans="1:6" ht="15.75">
      <c r="A89" s="64" t="s">
        <v>15</v>
      </c>
      <c r="B89" s="91">
        <v>2848.800000000001</v>
      </c>
      <c r="C89" s="124">
        <v>15846.119531</v>
      </c>
      <c r="D89" s="97">
        <v>164.43283973075236</v>
      </c>
      <c r="E89" s="97">
        <v>5562.383997121593</v>
      </c>
      <c r="F89" s="3"/>
    </row>
    <row r="90" spans="1:6" ht="15.75">
      <c r="A90" s="64" t="s">
        <v>16</v>
      </c>
      <c r="B90" s="106">
        <v>2462.42</v>
      </c>
      <c r="C90" s="124">
        <v>14123.358843</v>
      </c>
      <c r="D90" s="97">
        <v>169.46453764910382</v>
      </c>
      <c r="E90" s="97">
        <v>5735.560482371001</v>
      </c>
      <c r="F90" s="3"/>
    </row>
    <row r="91" spans="1:6" ht="15.75">
      <c r="A91" s="64" t="s">
        <v>17</v>
      </c>
      <c r="B91" s="106">
        <v>1558.619999999999</v>
      </c>
      <c r="C91" s="124">
        <v>8818.012233</v>
      </c>
      <c r="D91" s="97">
        <v>167.09846772273497</v>
      </c>
      <c r="E91" s="97">
        <v>5657.576723640147</v>
      </c>
      <c r="F91" s="3"/>
    </row>
    <row r="92" spans="2:5" ht="15.75">
      <c r="B92" s="130"/>
      <c r="C92" s="130"/>
      <c r="D92" s="130"/>
      <c r="E92" s="130"/>
    </row>
    <row r="93" spans="1:6" ht="15.75">
      <c r="A93" s="64">
        <v>2015</v>
      </c>
      <c r="B93" s="106"/>
      <c r="C93" s="124"/>
      <c r="D93" s="97"/>
      <c r="E93" s="97"/>
      <c r="F93" s="3"/>
    </row>
    <row r="94" spans="1:6" ht="15.75" hidden="1">
      <c r="A94" s="64" t="s">
        <v>18</v>
      </c>
      <c r="B94" s="106">
        <v>700.3899999999994</v>
      </c>
      <c r="C94" s="124">
        <v>2601.232538</v>
      </c>
      <c r="D94" s="97">
        <v>109.56264302258519</v>
      </c>
      <c r="E94" s="97">
        <v>3713.97726695127</v>
      </c>
      <c r="F94" s="3"/>
    </row>
    <row r="95" spans="1:6" ht="15.75" hidden="1">
      <c r="A95" s="64" t="s">
        <v>19</v>
      </c>
      <c r="B95" s="106">
        <v>224.09000000000015</v>
      </c>
      <c r="C95" s="124">
        <v>897.047199</v>
      </c>
      <c r="D95" s="97">
        <v>117.97505045812761</v>
      </c>
      <c r="E95" s="97">
        <v>4003.06662055424</v>
      </c>
      <c r="F95" s="3"/>
    </row>
    <row r="96" spans="1:6" ht="15.75" hidden="1">
      <c r="A96" s="64" t="s">
        <v>20</v>
      </c>
      <c r="B96" s="106">
        <v>59.45000000000073</v>
      </c>
      <c r="C96" s="124">
        <v>71.501906</v>
      </c>
      <c r="D96" s="97">
        <v>35.298394207089984</v>
      </c>
      <c r="E96" s="97">
        <v>1202.72339781327</v>
      </c>
      <c r="F96" s="3"/>
    </row>
    <row r="97" spans="1:6" ht="15.75" hidden="1">
      <c r="A97" s="64" t="s">
        <v>11</v>
      </c>
      <c r="B97" s="91" t="e">
        <f aca="true" t="shared" si="2" ref="B97:D99">-C97</f>
        <v>#REF!</v>
      </c>
      <c r="C97" s="124" t="e">
        <f t="shared" si="2"/>
        <v>#REF!</v>
      </c>
      <c r="D97" s="97" t="e">
        <f t="shared" si="2"/>
        <v>#REF!</v>
      </c>
      <c r="E97" s="97" t="e">
        <f>-#REF!</f>
        <v>#REF!</v>
      </c>
      <c r="F97" s="3"/>
    </row>
    <row r="98" spans="1:6" ht="15.75" hidden="1">
      <c r="A98" s="64" t="s">
        <v>12</v>
      </c>
      <c r="B98" s="91" t="e">
        <f t="shared" si="2"/>
        <v>#REF!</v>
      </c>
      <c r="C98" s="124" t="e">
        <f t="shared" si="2"/>
        <v>#REF!</v>
      </c>
      <c r="D98" s="97" t="e">
        <f t="shared" si="2"/>
        <v>#REF!</v>
      </c>
      <c r="E98" s="97" t="e">
        <f>-#REF!</f>
        <v>#REF!</v>
      </c>
      <c r="F98" s="3"/>
    </row>
    <row r="99" spans="1:6" ht="15.75" hidden="1">
      <c r="A99" s="64" t="s">
        <v>13</v>
      </c>
      <c r="B99" s="91" t="e">
        <f t="shared" si="2"/>
        <v>#REF!</v>
      </c>
      <c r="C99" s="124" t="e">
        <f t="shared" si="2"/>
        <v>#REF!</v>
      </c>
      <c r="D99" s="97" t="e">
        <f t="shared" si="2"/>
        <v>#REF!</v>
      </c>
      <c r="E99" s="126" t="e">
        <f>-#REF!</f>
        <v>#REF!</v>
      </c>
      <c r="F99" s="3"/>
    </row>
    <row r="100" spans="1:6" ht="15.75" hidden="1">
      <c r="A100" s="64" t="s">
        <v>14</v>
      </c>
      <c r="B100" s="106">
        <v>2217.775</v>
      </c>
      <c r="C100" s="124">
        <v>11451.457059</v>
      </c>
      <c r="D100" s="97">
        <v>151.49498650124607</v>
      </c>
      <c r="E100" s="97">
        <v>5163.489109129646</v>
      </c>
      <c r="F100" s="3"/>
    </row>
    <row r="101" spans="1:6" ht="15.75" hidden="1">
      <c r="A101" s="64" t="s">
        <v>28</v>
      </c>
      <c r="B101" s="106">
        <v>2551.7349999999983</v>
      </c>
      <c r="C101" s="124">
        <v>12500.107286</v>
      </c>
      <c r="D101" s="97">
        <v>143.23715911693375</v>
      </c>
      <c r="E101" s="97">
        <v>4898.66984071622</v>
      </c>
      <c r="F101" s="3"/>
    </row>
    <row r="102" spans="1:6" ht="15.75" hidden="1">
      <c r="A102" s="64" t="s">
        <v>27</v>
      </c>
      <c r="B102" s="106">
        <v>1523.195999999999</v>
      </c>
      <c r="C102" s="124">
        <v>6780.366639</v>
      </c>
      <c r="D102" s="97">
        <v>142.95025095673088</v>
      </c>
      <c r="E102" s="97">
        <v>4451.405</v>
      </c>
      <c r="F102" s="3"/>
    </row>
    <row r="103" spans="1:6" ht="15.75">
      <c r="A103" s="64" t="s">
        <v>15</v>
      </c>
      <c r="B103" s="106">
        <v>2864</v>
      </c>
      <c r="C103" s="124">
        <v>12198.2</v>
      </c>
      <c r="D103" s="97">
        <v>123.8</v>
      </c>
      <c r="E103" s="97">
        <v>4258.7</v>
      </c>
      <c r="F103" s="3"/>
    </row>
    <row r="104" spans="1:6" ht="15.75">
      <c r="A104" s="64" t="s">
        <v>16</v>
      </c>
      <c r="B104" s="106">
        <v>1940.14</v>
      </c>
      <c r="C104" s="110">
        <v>7328.696804</v>
      </c>
      <c r="D104" s="111">
        <v>109.09487919475612</v>
      </c>
      <c r="E104" s="111">
        <v>3765.75839263445</v>
      </c>
      <c r="F104" s="3"/>
    </row>
    <row r="105" spans="1:6" ht="15.75">
      <c r="A105" s="64" t="s">
        <v>17</v>
      </c>
      <c r="B105" s="106">
        <v>1952.14</v>
      </c>
      <c r="C105" s="110">
        <v>7351.28758859742</v>
      </c>
      <c r="D105" s="111">
        <v>109.09499096427997</v>
      </c>
      <c r="E105" s="111">
        <v>3765.75839263445</v>
      </c>
      <c r="F105" s="3"/>
    </row>
    <row r="106" spans="1:6" ht="15.75">
      <c r="A106" s="64"/>
      <c r="B106" s="106"/>
      <c r="C106" s="110"/>
      <c r="D106" s="111"/>
      <c r="E106" s="111"/>
      <c r="F106" s="3"/>
    </row>
    <row r="107" spans="1:6" ht="15.75">
      <c r="A107" s="64">
        <v>2016</v>
      </c>
      <c r="B107" s="106"/>
      <c r="C107" s="110"/>
      <c r="D107" s="111"/>
      <c r="E107" s="111"/>
      <c r="F107" s="3"/>
    </row>
    <row r="108" spans="1:6" ht="15.75">
      <c r="A108" s="64" t="s">
        <v>18</v>
      </c>
      <c r="B108" s="106">
        <v>2061.96</v>
      </c>
      <c r="C108" s="110">
        <v>8260.913807</v>
      </c>
      <c r="D108" s="111">
        <v>113.3</v>
      </c>
      <c r="E108" s="111">
        <v>4006.34</v>
      </c>
      <c r="F108" s="3"/>
    </row>
    <row r="109" spans="1:6" ht="15.75">
      <c r="A109" s="64" t="s">
        <v>19</v>
      </c>
      <c r="B109" s="106">
        <v>964.72</v>
      </c>
      <c r="C109" s="110">
        <v>3725.872884</v>
      </c>
      <c r="D109" s="111">
        <v>109</v>
      </c>
      <c r="E109" s="111">
        <v>3862.14</v>
      </c>
      <c r="F109" s="3"/>
    </row>
    <row r="110" spans="1:6" ht="15.75">
      <c r="A110" s="64" t="s">
        <v>20</v>
      </c>
      <c r="B110" s="106">
        <v>720.9409999999989</v>
      </c>
      <c r="C110" s="110">
        <v>2126.33531</v>
      </c>
      <c r="D110" s="111">
        <v>82.6135370141458</v>
      </c>
      <c r="E110" s="111">
        <v>2949.38879880601</v>
      </c>
      <c r="F110" s="3"/>
    </row>
    <row r="111" spans="1:6" ht="15.75">
      <c r="A111" s="64" t="s">
        <v>11</v>
      </c>
      <c r="B111" s="106">
        <v>187.78000000000247</v>
      </c>
      <c r="C111" s="110">
        <v>301.901409</v>
      </c>
      <c r="D111" s="111">
        <v>44.878571351985386</v>
      </c>
      <c r="E111" s="111">
        <v>1607.73995633186</v>
      </c>
      <c r="F111" s="3"/>
    </row>
    <row r="112" spans="1:6" ht="15.75">
      <c r="A112" s="64" t="s">
        <v>12</v>
      </c>
      <c r="B112" s="91">
        <f aca="true" t="shared" si="3" ref="B112:D113">-C112</f>
        <v>0</v>
      </c>
      <c r="C112" s="124">
        <f t="shared" si="3"/>
        <v>0</v>
      </c>
      <c r="D112" s="97">
        <f t="shared" si="3"/>
        <v>0</v>
      </c>
      <c r="E112" s="97">
        <v>0</v>
      </c>
      <c r="F112" s="3"/>
    </row>
    <row r="113" spans="1:6" ht="15.75">
      <c r="A113" s="64" t="s">
        <v>13</v>
      </c>
      <c r="B113" s="91">
        <f t="shared" si="3"/>
        <v>0</v>
      </c>
      <c r="C113" s="124">
        <f t="shared" si="3"/>
        <v>0</v>
      </c>
      <c r="D113" s="97">
        <f t="shared" si="3"/>
        <v>0</v>
      </c>
      <c r="E113" s="97">
        <v>0</v>
      </c>
      <c r="F113" s="3"/>
    </row>
    <row r="114" spans="1:6" ht="15.75">
      <c r="A114" s="64" t="s">
        <v>14</v>
      </c>
      <c r="B114" s="91">
        <v>1368.74</v>
      </c>
      <c r="C114" s="124">
        <v>6758.866383</v>
      </c>
      <c r="D114" s="97">
        <v>137.4</v>
      </c>
      <c r="E114" s="97">
        <v>3029</v>
      </c>
      <c r="F114" s="3"/>
    </row>
    <row r="115" spans="1:6" ht="15.75">
      <c r="A115" s="64" t="s">
        <v>28</v>
      </c>
      <c r="B115" s="91">
        <v>2818.773</v>
      </c>
      <c r="C115" s="124">
        <v>14486.3248</v>
      </c>
      <c r="D115" s="97">
        <v>139.96375995190544</v>
      </c>
      <c r="E115" s="97">
        <v>5139.230722019829</v>
      </c>
      <c r="F115" s="3"/>
    </row>
    <row r="116" spans="1:6" ht="15.75">
      <c r="A116" s="64" t="s">
        <v>27</v>
      </c>
      <c r="B116" s="91">
        <v>1729.4299999999994</v>
      </c>
      <c r="C116" s="124">
        <v>8307.708771</v>
      </c>
      <c r="D116" s="97">
        <v>124.47442103451324</v>
      </c>
      <c r="E116" s="97">
        <v>4803.72652897197</v>
      </c>
      <c r="F116" s="3"/>
    </row>
    <row r="117" spans="1:6" ht="15.75">
      <c r="A117" s="64" t="s">
        <v>15</v>
      </c>
      <c r="B117" s="91">
        <v>1935.165</v>
      </c>
      <c r="C117" s="124">
        <v>9052.031325</v>
      </c>
      <c r="D117" s="97">
        <v>139.89766205665902</v>
      </c>
      <c r="E117" s="97">
        <v>4677.65349466325</v>
      </c>
      <c r="F117" s="3"/>
    </row>
    <row r="118" spans="1:6" ht="15.75">
      <c r="A118" s="64" t="s">
        <v>16</v>
      </c>
      <c r="B118" s="91">
        <v>2334.00800000001</v>
      </c>
      <c r="C118" s="124">
        <v>10577.617771</v>
      </c>
      <c r="D118" s="97">
        <v>124.42231980608105</v>
      </c>
      <c r="E118" s="97">
        <v>4531.95437676304</v>
      </c>
      <c r="F118" s="3"/>
    </row>
    <row r="119" spans="1:6" ht="15.75">
      <c r="A119" s="64" t="s">
        <v>17</v>
      </c>
      <c r="B119" s="91">
        <v>1319.5859999999957</v>
      </c>
      <c r="C119" s="124">
        <v>6071.201126</v>
      </c>
      <c r="D119" s="97">
        <v>126.5405593065223</v>
      </c>
      <c r="E119" s="97">
        <v>4600.83778245603</v>
      </c>
      <c r="F119" s="3"/>
    </row>
    <row r="120" spans="1:6" ht="15.75">
      <c r="A120" s="64"/>
      <c r="B120" s="91"/>
      <c r="C120" s="124"/>
      <c r="D120" s="97"/>
      <c r="E120" s="97"/>
      <c r="F120" s="3"/>
    </row>
    <row r="121" spans="1:6" ht="15.75">
      <c r="A121" s="64">
        <v>2017</v>
      </c>
      <c r="B121" s="91"/>
      <c r="C121" s="124"/>
      <c r="D121" s="97"/>
      <c r="E121" s="97"/>
      <c r="F121" s="3"/>
    </row>
    <row r="122" spans="1:6" ht="15.75">
      <c r="A122" s="64" t="s">
        <v>18</v>
      </c>
      <c r="B122" s="91">
        <v>887.7050000000036</v>
      </c>
      <c r="C122" s="124">
        <v>3653.843636</v>
      </c>
      <c r="D122" s="97">
        <v>112.14974200751153</v>
      </c>
      <c r="E122" s="97">
        <v>4116.05616280182</v>
      </c>
      <c r="F122" s="3"/>
    </row>
    <row r="123" spans="1:6" ht="15.75">
      <c r="A123" s="64" t="s">
        <v>19</v>
      </c>
      <c r="B123" s="91">
        <v>897.0869999999995</v>
      </c>
      <c r="C123" s="124">
        <v>1141.656042</v>
      </c>
      <c r="D123" s="97">
        <v>35.21318823365569</v>
      </c>
      <c r="E123" s="97">
        <v>1272.6</v>
      </c>
      <c r="F123" s="3"/>
    </row>
    <row r="124" spans="1:6" ht="15.75">
      <c r="A124" s="64" t="s">
        <v>20</v>
      </c>
      <c r="B124" s="91">
        <v>55.477999999999156</v>
      </c>
      <c r="C124" s="124">
        <v>146.389051</v>
      </c>
      <c r="D124" s="97">
        <v>70.4952</v>
      </c>
      <c r="E124" s="97">
        <v>2638.7</v>
      </c>
      <c r="F124" s="3"/>
    </row>
    <row r="125" spans="1:6" ht="15.75">
      <c r="A125" s="64" t="s">
        <v>11</v>
      </c>
      <c r="B125" s="91">
        <v>38.614</v>
      </c>
      <c r="C125" s="124">
        <v>143.112444</v>
      </c>
      <c r="D125" s="97">
        <v>99.37985238838272</v>
      </c>
      <c r="E125" s="97">
        <v>3706.23204019268</v>
      </c>
      <c r="F125" s="3"/>
    </row>
    <row r="126" spans="1:6" ht="15.75">
      <c r="A126" s="64" t="s">
        <v>12</v>
      </c>
      <c r="B126" s="91">
        <v>226.082</v>
      </c>
      <c r="C126" s="124">
        <v>575.569903</v>
      </c>
      <c r="D126" s="97">
        <v>67.58192072345308</v>
      </c>
      <c r="E126" s="97">
        <v>2545.84576834954</v>
      </c>
      <c r="F126" s="3"/>
    </row>
    <row r="127" spans="1:6" ht="15.75">
      <c r="A127" s="64" t="s">
        <v>13</v>
      </c>
      <c r="B127" s="91">
        <v>20.94</v>
      </c>
      <c r="C127" s="125">
        <v>53.52476</v>
      </c>
      <c r="D127" s="97">
        <v>68.03893641534596</v>
      </c>
      <c r="E127" s="97">
        <v>2556.10124164279</v>
      </c>
      <c r="F127" s="3"/>
    </row>
    <row r="128" spans="1:6" ht="15.75">
      <c r="A128" s="64" t="s">
        <v>14</v>
      </c>
      <c r="B128" s="128">
        <v>402.71999999999997</v>
      </c>
      <c r="C128" s="122">
        <v>2273.879224</v>
      </c>
      <c r="D128" s="123">
        <v>147.69324041897974</v>
      </c>
      <c r="E128" s="123">
        <v>5646.30319825189</v>
      </c>
      <c r="F128" s="3"/>
    </row>
    <row r="129" spans="1:6" ht="15.75">
      <c r="A129" s="64" t="s">
        <v>28</v>
      </c>
      <c r="B129" s="128">
        <v>1172.5200000000002</v>
      </c>
      <c r="C129" s="122">
        <v>6981.863066</v>
      </c>
      <c r="D129" s="123">
        <v>142.30016312295348</v>
      </c>
      <c r="E129" s="123">
        <v>5954.57908265957</v>
      </c>
      <c r="F129" s="3"/>
    </row>
    <row r="130" spans="1:6" ht="15.75">
      <c r="A130" s="64" t="s">
        <v>34</v>
      </c>
      <c r="B130" s="128">
        <v>2040.837</v>
      </c>
      <c r="C130" s="122">
        <v>10774.453397</v>
      </c>
      <c r="D130" s="123">
        <v>146.3215068678338</v>
      </c>
      <c r="E130" s="123">
        <v>5279.42868391743</v>
      </c>
      <c r="F130" s="3"/>
    </row>
    <row r="131" spans="1:6" ht="15.75">
      <c r="A131" s="64" t="s">
        <v>15</v>
      </c>
      <c r="B131" s="128">
        <v>2466.2429999999995</v>
      </c>
      <c r="C131" s="122">
        <v>13241.869243</v>
      </c>
      <c r="D131" s="123">
        <v>140.88623358840428</v>
      </c>
      <c r="E131" s="129">
        <v>5369.2475733332</v>
      </c>
      <c r="F131" s="3"/>
    </row>
    <row r="132" spans="1:5" ht="15.75">
      <c r="A132" s="63"/>
      <c r="B132" s="99"/>
      <c r="C132" s="98"/>
      <c r="D132" s="101"/>
      <c r="E132" s="101"/>
    </row>
    <row r="133" spans="1:5" ht="15.75">
      <c r="A133" s="113" t="s">
        <v>29</v>
      </c>
      <c r="B133" s="87"/>
      <c r="C133" s="87"/>
      <c r="D133" s="88"/>
      <c r="E133" s="92"/>
    </row>
    <row r="134" spans="1:5" ht="15.75">
      <c r="A134" s="93" t="s">
        <v>33</v>
      </c>
      <c r="B134" s="94"/>
      <c r="C134" s="95"/>
      <c r="D134" s="95"/>
      <c r="E134" s="96"/>
    </row>
    <row r="136" spans="1:5" ht="15.75">
      <c r="A136" s="1"/>
      <c r="B136" s="6"/>
      <c r="E136" s="3"/>
    </row>
    <row r="137" spans="1:4" ht="15.75">
      <c r="A137" s="1"/>
      <c r="B137" s="6"/>
      <c r="C137" s="6"/>
      <c r="D137" s="3"/>
    </row>
    <row r="138" spans="1:2" ht="15.75">
      <c r="A138" s="1"/>
      <c r="B138" s="105"/>
    </row>
    <row r="139" spans="1:3" ht="15.75">
      <c r="A139" s="1"/>
      <c r="B139" s="6"/>
      <c r="C139" s="6"/>
    </row>
    <row r="140" spans="1:2" ht="15.75">
      <c r="A140" s="1"/>
      <c r="B140" s="6"/>
    </row>
    <row r="141" spans="1:3" ht="15.75">
      <c r="A141" s="1"/>
      <c r="B141" s="6"/>
      <c r="C141" s="6"/>
    </row>
    <row r="142" spans="1:3" ht="15.75">
      <c r="A142" s="1"/>
      <c r="B142" s="6"/>
      <c r="C142" s="6"/>
    </row>
    <row r="143" spans="1:3" ht="15.75">
      <c r="A143" s="1"/>
      <c r="B143" s="6"/>
      <c r="C143" s="6"/>
    </row>
    <row r="144" spans="1:3" ht="15.75">
      <c r="A144" s="1"/>
      <c r="B144" s="6"/>
      <c r="C144" s="6"/>
    </row>
    <row r="145" spans="1:3" ht="15.75">
      <c r="A145" s="1"/>
      <c r="B145" s="6"/>
      <c r="C145" s="6"/>
    </row>
    <row r="146" spans="2:3" ht="15.75">
      <c r="B146" s="6"/>
      <c r="C146" s="5"/>
    </row>
    <row r="147" spans="1:4" ht="15.75">
      <c r="A147" s="1"/>
      <c r="B147" s="6"/>
      <c r="C147" s="4"/>
      <c r="D147" s="89"/>
    </row>
    <row r="148" spans="1:5" ht="15.75">
      <c r="A148" s="1"/>
      <c r="B148" s="6"/>
      <c r="C148" s="6"/>
      <c r="E148" s="23"/>
    </row>
    <row r="149" spans="1:5" ht="15.75">
      <c r="A149" s="1"/>
      <c r="B149" s="6"/>
      <c r="C149" s="4"/>
      <c r="D149" s="2"/>
      <c r="E149" s="23"/>
    </row>
    <row r="150" spans="1:5" ht="15.75">
      <c r="A150" s="1"/>
      <c r="B150" s="8"/>
      <c r="C150" s="4"/>
      <c r="D150" s="9"/>
      <c r="E150" s="23"/>
    </row>
    <row r="151" spans="1:5" ht="15.75">
      <c r="A151" s="1"/>
      <c r="B151" s="6"/>
      <c r="C151" s="4"/>
      <c r="D151" s="2"/>
      <c r="E151" s="23"/>
    </row>
    <row r="152" spans="1:5" ht="15.75">
      <c r="A152" s="1"/>
      <c r="B152" s="6"/>
      <c r="C152" s="6"/>
      <c r="D152" s="6"/>
      <c r="E152" s="23"/>
    </row>
    <row r="153" spans="1:5" ht="15.75">
      <c r="A153" s="1"/>
      <c r="B153" s="6"/>
      <c r="C153" s="6"/>
      <c r="D153" s="6"/>
      <c r="E153" s="23"/>
    </row>
    <row r="154" spans="1:5" ht="15.75">
      <c r="A154" s="1"/>
      <c r="B154" s="6"/>
      <c r="C154" s="6"/>
      <c r="D154" s="6"/>
      <c r="E154" s="23"/>
    </row>
    <row r="155" spans="1:5" ht="15.75">
      <c r="A155" s="1"/>
      <c r="B155" s="7"/>
      <c r="C155" s="5"/>
      <c r="D155" s="3"/>
      <c r="E155" s="23"/>
    </row>
    <row r="156" spans="1:5" ht="15.75">
      <c r="A156" s="1"/>
      <c r="B156" s="7"/>
      <c r="C156" s="5"/>
      <c r="D156" s="3"/>
      <c r="E156" s="23"/>
    </row>
    <row r="157" spans="1:5" ht="15.75">
      <c r="A157" s="1"/>
      <c r="B157" s="14"/>
      <c r="C157" s="5"/>
      <c r="D157" s="13"/>
      <c r="E157" s="23"/>
    </row>
    <row r="158" spans="1:5" ht="15.75">
      <c r="A158" s="1"/>
      <c r="B158" s="14"/>
      <c r="C158" s="5"/>
      <c r="D158" s="13"/>
      <c r="E158" s="23"/>
    </row>
    <row r="159" spans="1:5" ht="15.75">
      <c r="A159" s="1"/>
      <c r="B159" s="14"/>
      <c r="C159" s="5"/>
      <c r="D159" s="13"/>
      <c r="E159" s="23"/>
    </row>
    <row r="160" spans="1:5" ht="409.5">
      <c r="A160" s="1"/>
      <c r="B160" s="14"/>
      <c r="C160" s="5"/>
      <c r="D160" s="13"/>
      <c r="E160" s="23"/>
    </row>
    <row r="161" spans="1:5" ht="409.5">
      <c r="A161" s="1"/>
      <c r="B161" s="14"/>
      <c r="C161" s="14"/>
      <c r="D161" s="13"/>
      <c r="E161" s="23"/>
    </row>
    <row r="162" spans="2:5" ht="409.5">
      <c r="B162" s="7"/>
      <c r="C162" s="5"/>
      <c r="D162" s="3"/>
      <c r="E162" s="22"/>
    </row>
    <row r="163" spans="1:5" ht="409.5">
      <c r="A163" s="1"/>
      <c r="B163" s="7"/>
      <c r="C163" s="5"/>
      <c r="D163" s="3"/>
      <c r="E163" s="23"/>
    </row>
    <row r="164" spans="1:5" ht="15.75">
      <c r="A164" s="1"/>
      <c r="B164" s="6"/>
      <c r="C164" s="4"/>
      <c r="D164" s="12"/>
      <c r="E164" s="23"/>
    </row>
    <row r="165" spans="1:5" ht="15.75">
      <c r="A165" s="1"/>
      <c r="B165" s="7"/>
      <c r="C165" s="5"/>
      <c r="D165" s="5"/>
      <c r="E165" s="23"/>
    </row>
    <row r="166" spans="1:5" ht="15.75">
      <c r="A166" s="1"/>
      <c r="B166" s="7"/>
      <c r="C166" s="5"/>
      <c r="D166" s="5"/>
      <c r="E166" s="23"/>
    </row>
    <row r="167" spans="1:5" ht="15.75">
      <c r="A167" s="1"/>
      <c r="B167" s="7"/>
      <c r="C167" s="7"/>
      <c r="D167" s="7"/>
      <c r="E167" s="23"/>
    </row>
    <row r="168" spans="2:5" ht="15.75">
      <c r="B168" s="7"/>
      <c r="C168" s="7"/>
      <c r="D168" s="7"/>
      <c r="E168" s="22"/>
    </row>
    <row r="169" spans="2:5" ht="15.75">
      <c r="B169" s="7"/>
      <c r="C169" s="5"/>
      <c r="D169" s="3"/>
      <c r="E169" s="22"/>
    </row>
    <row r="170" spans="3:5" ht="15.75">
      <c r="C170" s="5"/>
      <c r="D170" s="3"/>
      <c r="E170" s="22"/>
    </row>
    <row r="171" spans="1:5" ht="15.75">
      <c r="A171" s="1"/>
      <c r="B171" s="16"/>
      <c r="C171" s="17"/>
      <c r="D171" s="18"/>
      <c r="E171" s="23"/>
    </row>
    <row r="172" spans="1:5" ht="15.75">
      <c r="A172" s="1"/>
      <c r="B172" s="15"/>
      <c r="C172" s="6"/>
      <c r="D172" s="6"/>
      <c r="E172" s="23"/>
    </row>
    <row r="173" spans="1:5" ht="15.75">
      <c r="A173" s="1"/>
      <c r="B173" s="7"/>
      <c r="C173" s="5"/>
      <c r="D173" s="3"/>
      <c r="E173" s="23"/>
    </row>
    <row r="174" ht="15.75">
      <c r="E174" s="22"/>
    </row>
    <row r="175" spans="1:5" ht="15.75">
      <c r="A175" s="1"/>
      <c r="B175" s="7"/>
      <c r="C175" s="5"/>
      <c r="D175" s="19"/>
      <c r="E175" s="23"/>
    </row>
    <row r="176" ht="15.75">
      <c r="E176" s="22"/>
    </row>
    <row r="177" spans="1:5" ht="15.75">
      <c r="A177" s="1"/>
      <c r="B177" s="7"/>
      <c r="C177" s="5"/>
      <c r="D177" s="3"/>
      <c r="E177" s="23"/>
    </row>
    <row r="178" spans="1:5" ht="15.75">
      <c r="A178" s="1"/>
      <c r="B178" s="20"/>
      <c r="C178" s="3"/>
      <c r="D178" s="3"/>
      <c r="E178" s="23"/>
    </row>
    <row r="179" spans="1:5" ht="15.75">
      <c r="A179" s="1"/>
      <c r="B179" s="7"/>
      <c r="C179" s="3"/>
      <c r="D179" s="3"/>
      <c r="E179" s="23"/>
    </row>
    <row r="180" spans="4:5" ht="15.75">
      <c r="D180" s="3"/>
      <c r="E180" s="22"/>
    </row>
    <row r="181" spans="1:5" ht="15.75">
      <c r="A181" s="1"/>
      <c r="B181" s="7"/>
      <c r="C181" s="5"/>
      <c r="D181" s="19"/>
      <c r="E181" s="23"/>
    </row>
    <row r="182" ht="15.75">
      <c r="E182" s="21"/>
    </row>
    <row r="183" spans="1:5" ht="15.75">
      <c r="A183" s="1"/>
      <c r="B183" s="21"/>
      <c r="C183" s="22"/>
      <c r="D183" s="22"/>
      <c r="E183" s="21"/>
    </row>
    <row r="184" spans="2:5" ht="15.75">
      <c r="B184" s="21"/>
      <c r="C184" s="22"/>
      <c r="D184" s="22"/>
      <c r="E184" s="23"/>
    </row>
    <row r="185" spans="1:5" ht="15.75">
      <c r="A185" s="1"/>
      <c r="B185" s="21"/>
      <c r="C185" s="21"/>
      <c r="D185" s="21"/>
      <c r="E185" s="23"/>
    </row>
    <row r="186" spans="2:5" ht="15.75">
      <c r="B186" s="21"/>
      <c r="C186" s="21"/>
      <c r="D186" s="21"/>
      <c r="E186" s="21"/>
    </row>
    <row r="187" spans="1:5" ht="15.75">
      <c r="A187" s="1"/>
      <c r="B187" s="21"/>
      <c r="C187" s="21"/>
      <c r="D187" s="21"/>
      <c r="E187" s="23"/>
    </row>
    <row r="188" ht="15.75">
      <c r="E188" s="21"/>
    </row>
    <row r="189" spans="1:5" ht="15.75">
      <c r="A189" s="1"/>
      <c r="B189" s="7"/>
      <c r="C189" s="19"/>
      <c r="D189" s="3"/>
      <c r="E189" s="23"/>
    </row>
    <row r="190" spans="1:5" ht="15.75">
      <c r="A190" s="1"/>
      <c r="B190" s="7"/>
      <c r="C190" s="3"/>
      <c r="D190" s="3"/>
      <c r="E190" s="23"/>
    </row>
    <row r="191" spans="1:5" ht="15.75">
      <c r="A191" s="1"/>
      <c r="B191" s="7"/>
      <c r="C191" s="3"/>
      <c r="D191" s="3"/>
      <c r="E191" s="23"/>
    </row>
    <row r="192" spans="1:5" ht="15.75">
      <c r="A192" s="1"/>
      <c r="B192" s="7"/>
      <c r="C192" s="3"/>
      <c r="D192" s="3"/>
      <c r="E192" s="21"/>
    </row>
    <row r="193" spans="1:5" ht="15.75">
      <c r="A193" s="1"/>
      <c r="B193" s="21"/>
      <c r="C193" s="21"/>
      <c r="D193" s="21"/>
      <c r="E193" s="23"/>
    </row>
    <row r="194" ht="15.75">
      <c r="E194" s="21"/>
    </row>
    <row r="195" spans="1:5" ht="15.75">
      <c r="A195" s="1"/>
      <c r="B195" s="21"/>
      <c r="C195" s="21"/>
      <c r="D195" s="21"/>
      <c r="E195" s="23"/>
    </row>
    <row r="196" ht="15.75">
      <c r="E196" s="21"/>
    </row>
    <row r="197" spans="1:5" ht="15.75">
      <c r="A197" s="1"/>
      <c r="B197" s="26"/>
      <c r="C197" s="27"/>
      <c r="D197" s="28"/>
      <c r="E197" s="43"/>
    </row>
    <row r="198" spans="1:5" ht="15.75">
      <c r="A198" s="1"/>
      <c r="B198" s="29"/>
      <c r="C198" s="36"/>
      <c r="D198" s="36"/>
      <c r="E198" s="43"/>
    </row>
    <row r="199" spans="1:5" ht="15.75">
      <c r="A199" s="1"/>
      <c r="B199" s="25"/>
      <c r="C199" s="37"/>
      <c r="D199" s="35"/>
      <c r="E199" s="43"/>
    </row>
    <row r="200" spans="1:5" ht="15.75">
      <c r="A200" s="1"/>
      <c r="B200" s="25"/>
      <c r="C200" s="37"/>
      <c r="D200" s="35"/>
      <c r="E200" s="43"/>
    </row>
    <row r="201" spans="1:5" ht="15.75">
      <c r="A201" s="1"/>
      <c r="B201" s="24"/>
      <c r="C201" s="35"/>
      <c r="D201" s="35"/>
      <c r="E201" s="43"/>
    </row>
    <row r="202" spans="1:5" ht="15.75">
      <c r="A202" s="1"/>
      <c r="B202" s="25"/>
      <c r="C202" s="35"/>
      <c r="D202" s="35"/>
      <c r="E202" s="43"/>
    </row>
    <row r="203" spans="1:5" ht="15.75">
      <c r="A203" s="1"/>
      <c r="B203" s="25"/>
      <c r="C203" s="31"/>
      <c r="D203" s="31"/>
      <c r="E203" s="30"/>
    </row>
    <row r="204" spans="1:5" ht="15.75">
      <c r="A204" s="1"/>
      <c r="B204" s="34"/>
      <c r="C204" s="38"/>
      <c r="D204" s="31"/>
      <c r="E204" s="32"/>
    </row>
    <row r="205" spans="1:5" ht="15.75">
      <c r="A205" s="1"/>
      <c r="B205" s="34"/>
      <c r="C205" s="30"/>
      <c r="D205" s="30"/>
      <c r="E205" s="32"/>
    </row>
    <row r="206" spans="1:5" ht="15.75">
      <c r="A206" s="1"/>
      <c r="B206" s="25"/>
      <c r="C206" s="30"/>
      <c r="D206" s="35"/>
      <c r="E206" s="32"/>
    </row>
    <row r="207" spans="1:5" ht="15.75">
      <c r="A207" s="1"/>
      <c r="B207" s="25"/>
      <c r="C207" s="35"/>
      <c r="D207" s="35"/>
      <c r="E207" s="30"/>
    </row>
    <row r="208" spans="1:5" ht="15.75">
      <c r="A208" s="1"/>
      <c r="B208" s="25"/>
      <c r="C208" s="35"/>
      <c r="D208" s="35"/>
      <c r="E208" s="30"/>
    </row>
    <row r="209" spans="1:5" ht="15.75">
      <c r="A209" s="1"/>
      <c r="B209" s="24"/>
      <c r="C209" s="24"/>
      <c r="D209" s="33"/>
      <c r="E209" s="32"/>
    </row>
    <row r="210" spans="1:5" ht="15.75">
      <c r="A210" s="1"/>
      <c r="B210" s="24"/>
      <c r="C210" s="24"/>
      <c r="D210" s="24"/>
      <c r="E210" s="43"/>
    </row>
    <row r="211" ht="15.75">
      <c r="E211" s="21"/>
    </row>
    <row r="212" ht="15.75">
      <c r="E212" s="21"/>
    </row>
    <row r="213" ht="15.75">
      <c r="E213" s="21"/>
    </row>
    <row r="214" ht="15.75" hidden="1">
      <c r="E214" s="21"/>
    </row>
    <row r="215" ht="15.75" hidden="1">
      <c r="E215" s="21"/>
    </row>
    <row r="216" ht="15.75" hidden="1">
      <c r="E216" s="21"/>
    </row>
    <row r="217" ht="15.75" hidden="1">
      <c r="E217" s="21"/>
    </row>
    <row r="218" spans="1:5" ht="15.75">
      <c r="A218" s="1"/>
      <c r="B218" s="24"/>
      <c r="C218" s="3"/>
      <c r="D218" s="3"/>
      <c r="E218" s="23"/>
    </row>
    <row r="219" spans="1:5" ht="15.75">
      <c r="A219" s="1"/>
      <c r="B219" s="24"/>
      <c r="C219" s="3"/>
      <c r="D219" s="3"/>
      <c r="E219" s="23"/>
    </row>
    <row r="220" spans="1:5" ht="15.75">
      <c r="A220" s="1"/>
      <c r="B220" s="25"/>
      <c r="C220" s="3"/>
      <c r="D220" s="3"/>
      <c r="E220" s="23"/>
    </row>
    <row r="221" spans="2:5" ht="15.75">
      <c r="B221" s="24"/>
      <c r="E221" s="21"/>
    </row>
    <row r="222" spans="1:5" ht="15.75">
      <c r="A222" s="1"/>
      <c r="B222" s="25"/>
      <c r="C222" s="3"/>
      <c r="D222" s="19"/>
      <c r="E222" s="23"/>
    </row>
    <row r="223" ht="15.75">
      <c r="E223" s="21"/>
    </row>
    <row r="224" spans="1:5" ht="15.75">
      <c r="A224" s="1"/>
      <c r="B224" s="39"/>
      <c r="C224" s="3"/>
      <c r="D224" s="3"/>
      <c r="E224" s="23"/>
    </row>
    <row r="225" spans="1:5" ht="15.75">
      <c r="A225" s="1"/>
      <c r="B225" s="40"/>
      <c r="C225" s="3"/>
      <c r="D225" s="3"/>
      <c r="E225" s="23"/>
    </row>
    <row r="226" spans="1:5" ht="15.75">
      <c r="A226" s="1"/>
      <c r="B226" s="40"/>
      <c r="C226" s="3"/>
      <c r="D226" s="3"/>
      <c r="E226" s="23"/>
    </row>
    <row r="227" ht="15.75">
      <c r="E227" s="21"/>
    </row>
    <row r="228" spans="1:5" ht="15.75">
      <c r="A228" s="1"/>
      <c r="B228" s="25"/>
      <c r="C228" s="3"/>
      <c r="D228" s="19"/>
      <c r="E228" s="23"/>
    </row>
    <row r="229" ht="15.75">
      <c r="E229" s="23"/>
    </row>
    <row r="230" spans="1:5" ht="15.75">
      <c r="A230" s="1"/>
      <c r="B230" s="41"/>
      <c r="C230" s="47"/>
      <c r="D230" s="44"/>
      <c r="E230" s="23"/>
    </row>
    <row r="231" spans="2:5" ht="15.75">
      <c r="B231" s="41"/>
      <c r="C231" s="47"/>
      <c r="D231" s="44"/>
      <c r="E231" s="42"/>
    </row>
    <row r="232" spans="1:5" ht="15.75">
      <c r="A232" s="1"/>
      <c r="B232" s="7"/>
      <c r="C232" s="48"/>
      <c r="D232" s="45"/>
      <c r="E232" s="42"/>
    </row>
    <row r="234" spans="1:5" ht="15.75">
      <c r="A234" s="1"/>
      <c r="B234" s="25"/>
      <c r="C234" s="46"/>
      <c r="D234" s="19"/>
      <c r="E234" s="23"/>
    </row>
    <row r="236" spans="1:5" ht="15.75">
      <c r="A236" s="1"/>
      <c r="B236" s="7"/>
      <c r="C236" s="3"/>
      <c r="D236" s="3"/>
      <c r="E236" s="42"/>
    </row>
    <row r="237" spans="1:5" ht="15.75">
      <c r="A237" s="1"/>
      <c r="B237" s="7"/>
      <c r="C237" s="3"/>
      <c r="D237" s="3"/>
      <c r="E237" s="42"/>
    </row>
    <row r="238" spans="1:5" ht="15.75">
      <c r="A238" s="1"/>
      <c r="B238" s="7"/>
      <c r="C238" s="3"/>
      <c r="D238" s="3"/>
      <c r="E238" s="42"/>
    </row>
    <row r="239" ht="15.75">
      <c r="C239" s="49"/>
    </row>
    <row r="240" spans="1:5" ht="409.5">
      <c r="A240" s="1"/>
      <c r="B240" s="25"/>
      <c r="C240" s="46"/>
      <c r="D240" s="19"/>
      <c r="E240" s="23"/>
    </row>
    <row r="242" spans="1:5" ht="409.5">
      <c r="A242" s="1"/>
      <c r="B242" s="21"/>
      <c r="C242" s="21"/>
      <c r="D242" s="21"/>
      <c r="E242" s="23"/>
    </row>
    <row r="246" ht="19.5">
      <c r="A246" s="74"/>
    </row>
    <row r="248" spans="1:5" ht="409.5">
      <c r="A248" s="1"/>
      <c r="C248" s="3"/>
      <c r="D248" s="3"/>
      <c r="E248" s="23"/>
    </row>
    <row r="249" spans="1:5" ht="15.75">
      <c r="A249" s="1"/>
      <c r="B249" s="50"/>
      <c r="C249" s="3"/>
      <c r="D249" s="3"/>
      <c r="E249" s="23"/>
    </row>
    <row r="250" spans="1:5" ht="15.75">
      <c r="A250" s="1"/>
      <c r="B250" s="50"/>
      <c r="C250" s="3"/>
      <c r="D250" s="3"/>
      <c r="E250" s="23"/>
    </row>
    <row r="251" ht="15.75">
      <c r="B251" s="1"/>
    </row>
    <row r="252" spans="1:5" ht="19.5">
      <c r="A252" s="67"/>
      <c r="B252" s="68"/>
      <c r="C252" s="69"/>
      <c r="D252" s="70"/>
      <c r="E252" s="71"/>
    </row>
    <row r="254" spans="1:5" ht="15.75">
      <c r="A254" s="1"/>
      <c r="B254" s="53"/>
      <c r="C254" s="53"/>
      <c r="D254" s="53"/>
      <c r="E254" s="53"/>
    </row>
    <row r="255" spans="1:5" ht="15.75">
      <c r="A255" s="1"/>
      <c r="D255" s="3"/>
      <c r="E255" s="3"/>
    </row>
    <row r="256" spans="1:5" ht="15.75">
      <c r="A256" s="1"/>
      <c r="B256" s="53"/>
      <c r="C256" s="53"/>
      <c r="D256" s="53"/>
      <c r="E256" s="53"/>
    </row>
    <row r="258" spans="1:5" ht="19.5">
      <c r="A258" s="67"/>
      <c r="B258" s="68"/>
      <c r="C258" s="69"/>
      <c r="D258" s="70"/>
      <c r="E258" s="71"/>
    </row>
    <row r="260" spans="1:5" ht="409.5">
      <c r="A260" s="1"/>
      <c r="B260" s="54"/>
      <c r="C260" s="3"/>
      <c r="D260" s="3"/>
      <c r="E260" s="55"/>
    </row>
    <row r="261" spans="2:5" ht="15.75">
      <c r="B261" s="54"/>
      <c r="C261" s="46"/>
      <c r="D261" s="3"/>
      <c r="E261" s="56"/>
    </row>
    <row r="262" spans="1:5" ht="15.75">
      <c r="A262" s="1"/>
      <c r="B262" s="54"/>
      <c r="C262" s="3"/>
      <c r="D262" s="3"/>
      <c r="E262" s="22"/>
    </row>
    <row r="264" spans="1:5" ht="19.5">
      <c r="A264" s="67"/>
      <c r="B264" s="72"/>
      <c r="C264" s="73"/>
      <c r="D264" s="70"/>
      <c r="E264" s="71"/>
    </row>
    <row r="266" spans="1:4" ht="15.75">
      <c r="A266" s="1"/>
      <c r="B266" s="54"/>
      <c r="C266" s="3"/>
      <c r="D266" s="3"/>
    </row>
    <row r="267" spans="1:4" ht="15.75">
      <c r="A267" s="1"/>
      <c r="B267" s="54"/>
      <c r="C267" s="3"/>
      <c r="D267" s="3"/>
    </row>
    <row r="268" spans="1:4" ht="15.75">
      <c r="A268" s="1"/>
      <c r="B268" s="54"/>
      <c r="C268" s="3"/>
      <c r="D268" s="3"/>
    </row>
    <row r="270" spans="1:5" ht="19.5">
      <c r="A270" s="75"/>
      <c r="B270" s="72"/>
      <c r="C270" s="73"/>
      <c r="D270" s="70"/>
      <c r="E270" s="71"/>
    </row>
    <row r="273" spans="1:5" ht="19.5">
      <c r="A273" s="76"/>
      <c r="B273" s="77"/>
      <c r="C273" s="77"/>
      <c r="D273" s="77"/>
      <c r="E273" s="78"/>
    </row>
    <row r="276" ht="19.5">
      <c r="A276" s="74"/>
    </row>
    <row r="278" spans="1:5" ht="409.5">
      <c r="A278" s="1"/>
      <c r="B278" s="79"/>
      <c r="C278" s="3"/>
      <c r="D278" s="3"/>
      <c r="E278" s="55"/>
    </row>
    <row r="279" spans="1:5" ht="409.5">
      <c r="A279" s="1"/>
      <c r="B279" s="80"/>
      <c r="C279" s="3"/>
      <c r="D279" s="3"/>
      <c r="E279" s="56"/>
    </row>
    <row r="280" spans="1:5" ht="15.75">
      <c r="A280" s="1"/>
      <c r="B280" s="80"/>
      <c r="C280" s="3"/>
      <c r="D280" s="3"/>
      <c r="E280" s="55"/>
    </row>
    <row r="282" spans="1:5" ht="19.5">
      <c r="A282" s="67"/>
      <c r="B282" s="68"/>
      <c r="C282" s="69"/>
      <c r="D282" s="70"/>
      <c r="E282" s="71"/>
    </row>
    <row r="284" spans="1:4" ht="15.75">
      <c r="A284" s="1"/>
      <c r="B284" s="7"/>
      <c r="C284" s="3"/>
      <c r="D284" s="3"/>
    </row>
    <row r="285" spans="1:4" ht="15.75">
      <c r="A285" s="1"/>
      <c r="B285" s="7"/>
      <c r="C285" s="3"/>
      <c r="D285" s="3"/>
    </row>
    <row r="286" spans="1:4" ht="15.75">
      <c r="A286" s="1"/>
      <c r="B286" s="7"/>
      <c r="C286" s="3"/>
      <c r="D286" s="3"/>
    </row>
    <row r="288" spans="1:5" ht="19.5">
      <c r="A288" s="67"/>
      <c r="B288" s="68"/>
      <c r="C288" s="69"/>
      <c r="D288" s="70"/>
      <c r="E288" s="71"/>
    </row>
    <row r="290" spans="1:4" ht="409.5">
      <c r="A290" s="1"/>
      <c r="B290" s="7"/>
      <c r="C290" s="3"/>
      <c r="D290" s="3"/>
    </row>
    <row r="291" spans="2:4" ht="15.75">
      <c r="B291" s="7"/>
      <c r="C291" s="3"/>
      <c r="D291" s="3"/>
    </row>
    <row r="292" spans="1:4" ht="15.75">
      <c r="A292" s="1"/>
      <c r="B292" s="7"/>
      <c r="C292" s="3"/>
      <c r="D292" s="3"/>
    </row>
    <row r="294" spans="1:5" ht="19.5">
      <c r="A294" s="67"/>
      <c r="B294" s="81"/>
      <c r="C294" s="69"/>
      <c r="D294" s="70"/>
      <c r="E294" s="71"/>
    </row>
    <row r="296" spans="1:4" ht="409.5">
      <c r="A296" s="1"/>
      <c r="B296" s="7"/>
      <c r="C296" s="3"/>
      <c r="D296" s="3"/>
    </row>
    <row r="297" spans="1:4" ht="15.75">
      <c r="A297" s="1"/>
      <c r="B297" s="7"/>
      <c r="C297" s="3"/>
      <c r="D297" s="3"/>
    </row>
    <row r="298" spans="1:4" ht="15.75">
      <c r="A298" s="1"/>
      <c r="B298" s="7"/>
      <c r="C298" s="3"/>
      <c r="D298" s="3"/>
    </row>
    <row r="300" spans="1:5" ht="19.5">
      <c r="A300" s="67"/>
      <c r="B300" s="81"/>
      <c r="C300" s="69"/>
      <c r="D300" s="70"/>
      <c r="E300" s="71"/>
    </row>
    <row r="303" spans="1:5" ht="19.5">
      <c r="A303" s="76"/>
      <c r="B303" s="77"/>
      <c r="C303" s="77"/>
      <c r="D303" s="77"/>
      <c r="E303" s="78"/>
    </row>
    <row r="306" ht="19.5">
      <c r="A306" s="74"/>
    </row>
    <row r="308" spans="1:4" ht="15.75">
      <c r="A308" s="1"/>
      <c r="B308" s="7"/>
      <c r="C308" s="46"/>
      <c r="D308" s="3"/>
    </row>
    <row r="309" spans="1:4" ht="409.5">
      <c r="A309" s="1"/>
      <c r="B309" s="7"/>
      <c r="C309" s="3"/>
      <c r="D309" s="3"/>
    </row>
    <row r="310" spans="1:4" ht="15.75">
      <c r="A310" s="1"/>
      <c r="B310" s="7"/>
      <c r="C310" s="3"/>
      <c r="D310" s="3"/>
    </row>
    <row r="313" spans="1:5" ht="19.5">
      <c r="A313" s="67"/>
      <c r="B313" s="81"/>
      <c r="C313" s="69"/>
      <c r="D313" s="82"/>
      <c r="E313" s="71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55" r:id="rId1"/>
  <rowBreaks count="1" manualBreakCount="1"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2017-12-05T13:25:21Z</cp:lastPrinted>
  <dcterms:created xsi:type="dcterms:W3CDTF">2000-08-22T08:25:43Z</dcterms:created>
  <dcterms:modified xsi:type="dcterms:W3CDTF">2017-12-29T06:50:02Z</dcterms:modified>
  <cp:category/>
  <cp:version/>
  <cp:contentType/>
  <cp:contentStatus/>
</cp:coreProperties>
</file>