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2 Banking system risk" sheetId="1" r:id="rId1"/>
  </sheets>
  <definedNames>
    <definedName name="_xlnm.Print_Area" localSheetId="0">'II_12 Banking system risk'!$A$1:$O$186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1" i="1" l="1"/>
  <c r="I181" i="1"/>
  <c r="F181" i="1"/>
  <c r="M181" i="1" s="1"/>
  <c r="O181" i="1" s="1"/>
  <c r="L167" i="1"/>
  <c r="I167" i="1"/>
  <c r="M167" i="1" s="1"/>
  <c r="O167" i="1" s="1"/>
  <c r="F167" i="1"/>
  <c r="L166" i="1"/>
  <c r="I166" i="1"/>
  <c r="F166" i="1"/>
  <c r="M166" i="1" s="1"/>
  <c r="O166" i="1" s="1"/>
  <c r="L165" i="1"/>
  <c r="I165" i="1"/>
  <c r="M165" i="1" s="1"/>
  <c r="O165" i="1" s="1"/>
  <c r="F165" i="1"/>
  <c r="L164" i="1"/>
  <c r="I164" i="1"/>
  <c r="F164" i="1"/>
  <c r="M164" i="1" s="1"/>
  <c r="O164" i="1" s="1"/>
  <c r="L163" i="1"/>
  <c r="I163" i="1"/>
  <c r="M163" i="1" s="1"/>
  <c r="O163" i="1" s="1"/>
  <c r="F163" i="1"/>
  <c r="L162" i="1"/>
  <c r="I162" i="1"/>
  <c r="F162" i="1"/>
  <c r="M162" i="1" s="1"/>
  <c r="O162" i="1" s="1"/>
  <c r="L160" i="1"/>
  <c r="I160" i="1"/>
  <c r="M160" i="1" s="1"/>
  <c r="O160" i="1" s="1"/>
  <c r="F160" i="1"/>
  <c r="L159" i="1"/>
  <c r="I159" i="1"/>
  <c r="F159" i="1"/>
  <c r="M159" i="1" s="1"/>
  <c r="O159" i="1" s="1"/>
  <c r="L158" i="1"/>
  <c r="I158" i="1"/>
  <c r="M158" i="1" s="1"/>
  <c r="O158" i="1" s="1"/>
  <c r="F158" i="1"/>
  <c r="L157" i="1"/>
  <c r="I157" i="1"/>
  <c r="F157" i="1"/>
  <c r="M157" i="1" s="1"/>
  <c r="O157" i="1" s="1"/>
  <c r="L156" i="1"/>
  <c r="I156" i="1"/>
  <c r="M156" i="1" s="1"/>
  <c r="O156" i="1" s="1"/>
  <c r="F156" i="1"/>
  <c r="L155" i="1"/>
  <c r="I155" i="1"/>
  <c r="F155" i="1"/>
  <c r="M155" i="1" s="1"/>
  <c r="O155" i="1" s="1"/>
  <c r="L154" i="1"/>
  <c r="I154" i="1"/>
  <c r="M154" i="1" s="1"/>
  <c r="O154" i="1" s="1"/>
  <c r="F154" i="1"/>
  <c r="L153" i="1"/>
  <c r="I153" i="1"/>
  <c r="F153" i="1"/>
  <c r="M153" i="1" s="1"/>
  <c r="O153" i="1" s="1"/>
  <c r="L152" i="1"/>
  <c r="I152" i="1"/>
  <c r="M152" i="1" s="1"/>
  <c r="O152" i="1" s="1"/>
  <c r="F152" i="1"/>
  <c r="L151" i="1"/>
  <c r="I151" i="1"/>
  <c r="F151" i="1"/>
  <c r="M151" i="1" s="1"/>
  <c r="O151" i="1" s="1"/>
  <c r="L150" i="1"/>
  <c r="I150" i="1"/>
  <c r="M150" i="1" s="1"/>
  <c r="O150" i="1" s="1"/>
  <c r="F150" i="1"/>
  <c r="L149" i="1"/>
  <c r="I149" i="1"/>
  <c r="F149" i="1"/>
  <c r="M149" i="1" s="1"/>
  <c r="O149" i="1" s="1"/>
  <c r="L147" i="1"/>
  <c r="I147" i="1"/>
  <c r="M147" i="1" s="1"/>
  <c r="O147" i="1" s="1"/>
  <c r="F147" i="1"/>
  <c r="L146" i="1"/>
  <c r="I146" i="1"/>
  <c r="F146" i="1"/>
  <c r="M146" i="1" s="1"/>
  <c r="O146" i="1" s="1"/>
  <c r="L145" i="1"/>
  <c r="I145" i="1"/>
  <c r="M145" i="1" s="1"/>
  <c r="O145" i="1" s="1"/>
  <c r="F145" i="1"/>
  <c r="L144" i="1"/>
  <c r="I144" i="1"/>
  <c r="F144" i="1"/>
  <c r="M144" i="1" s="1"/>
  <c r="O144" i="1" s="1"/>
  <c r="L143" i="1"/>
  <c r="I143" i="1"/>
  <c r="M143" i="1" s="1"/>
  <c r="O143" i="1" s="1"/>
  <c r="F143" i="1"/>
  <c r="L142" i="1"/>
  <c r="I142" i="1"/>
  <c r="F142" i="1"/>
  <c r="M142" i="1" s="1"/>
  <c r="O142" i="1" s="1"/>
  <c r="L141" i="1"/>
  <c r="I141" i="1"/>
  <c r="M141" i="1" s="1"/>
  <c r="O141" i="1" s="1"/>
  <c r="F141" i="1"/>
  <c r="L140" i="1"/>
  <c r="I140" i="1"/>
  <c r="F140" i="1"/>
  <c r="M140" i="1" s="1"/>
  <c r="O140" i="1" s="1"/>
  <c r="L139" i="1"/>
  <c r="I139" i="1"/>
  <c r="M139" i="1" s="1"/>
  <c r="O139" i="1" s="1"/>
  <c r="F139" i="1"/>
  <c r="L138" i="1"/>
  <c r="I138" i="1"/>
  <c r="F138" i="1"/>
  <c r="M138" i="1" s="1"/>
  <c r="O138" i="1" s="1"/>
  <c r="L137" i="1"/>
  <c r="I137" i="1"/>
  <c r="M137" i="1" s="1"/>
  <c r="O137" i="1" s="1"/>
  <c r="F137" i="1"/>
  <c r="L136" i="1"/>
  <c r="I136" i="1"/>
  <c r="F136" i="1"/>
  <c r="M136" i="1" s="1"/>
  <c r="O136" i="1" s="1"/>
  <c r="L134" i="1"/>
  <c r="I134" i="1"/>
  <c r="M134" i="1" s="1"/>
  <c r="O134" i="1" s="1"/>
  <c r="F134" i="1"/>
  <c r="L133" i="1"/>
  <c r="I133" i="1"/>
  <c r="F133" i="1"/>
  <c r="M133" i="1" s="1"/>
  <c r="O133" i="1" s="1"/>
  <c r="L132" i="1"/>
  <c r="I132" i="1"/>
  <c r="M132" i="1" s="1"/>
  <c r="O132" i="1" s="1"/>
  <c r="F132" i="1"/>
  <c r="L131" i="1"/>
  <c r="I131" i="1"/>
  <c r="F131" i="1"/>
  <c r="M131" i="1" s="1"/>
  <c r="O131" i="1" s="1"/>
  <c r="L130" i="1"/>
  <c r="I130" i="1"/>
  <c r="M130" i="1" s="1"/>
  <c r="O130" i="1" s="1"/>
  <c r="F130" i="1"/>
  <c r="L129" i="1"/>
  <c r="I129" i="1"/>
  <c r="F129" i="1"/>
  <c r="M129" i="1" s="1"/>
  <c r="O129" i="1" s="1"/>
  <c r="L128" i="1"/>
  <c r="I128" i="1"/>
  <c r="M128" i="1" s="1"/>
  <c r="O128" i="1" s="1"/>
  <c r="F128" i="1"/>
  <c r="L127" i="1"/>
  <c r="I127" i="1"/>
  <c r="F127" i="1"/>
  <c r="M127" i="1" s="1"/>
  <c r="O127" i="1" s="1"/>
  <c r="L126" i="1"/>
  <c r="I126" i="1"/>
  <c r="M126" i="1" s="1"/>
  <c r="O126" i="1" s="1"/>
  <c r="F126" i="1"/>
  <c r="L125" i="1"/>
  <c r="I125" i="1"/>
  <c r="F125" i="1"/>
  <c r="M125" i="1" s="1"/>
  <c r="O125" i="1" s="1"/>
  <c r="L124" i="1"/>
  <c r="I124" i="1"/>
  <c r="M124" i="1" s="1"/>
  <c r="O124" i="1" s="1"/>
  <c r="F124" i="1"/>
  <c r="L123" i="1"/>
  <c r="I123" i="1"/>
  <c r="F123" i="1"/>
  <c r="M123" i="1" s="1"/>
  <c r="O123" i="1" s="1"/>
  <c r="L121" i="1"/>
  <c r="I121" i="1"/>
  <c r="M121" i="1" s="1"/>
  <c r="O121" i="1" s="1"/>
  <c r="F121" i="1"/>
  <c r="L120" i="1"/>
  <c r="I120" i="1"/>
  <c r="F120" i="1"/>
  <c r="M120" i="1" s="1"/>
  <c r="O120" i="1" s="1"/>
  <c r="L119" i="1"/>
  <c r="I119" i="1"/>
  <c r="M119" i="1" s="1"/>
  <c r="O119" i="1" s="1"/>
  <c r="F119" i="1"/>
  <c r="L118" i="1"/>
  <c r="I118" i="1"/>
  <c r="F118" i="1"/>
  <c r="M118" i="1" s="1"/>
  <c r="O118" i="1" s="1"/>
  <c r="L117" i="1"/>
  <c r="I117" i="1"/>
  <c r="M117" i="1" s="1"/>
  <c r="O117" i="1" s="1"/>
  <c r="F117" i="1"/>
  <c r="L116" i="1"/>
  <c r="I116" i="1"/>
  <c r="F116" i="1"/>
  <c r="M116" i="1" s="1"/>
  <c r="O116" i="1" s="1"/>
  <c r="L115" i="1"/>
  <c r="I115" i="1"/>
  <c r="M115" i="1" s="1"/>
  <c r="O115" i="1" s="1"/>
  <c r="F115" i="1"/>
  <c r="L114" i="1"/>
  <c r="I114" i="1"/>
  <c r="F114" i="1"/>
  <c r="M114" i="1" s="1"/>
  <c r="O114" i="1" s="1"/>
  <c r="L113" i="1"/>
  <c r="I113" i="1"/>
  <c r="M113" i="1" s="1"/>
  <c r="O113" i="1" s="1"/>
  <c r="F113" i="1"/>
  <c r="L112" i="1"/>
  <c r="I112" i="1"/>
  <c r="F112" i="1"/>
  <c r="M112" i="1" s="1"/>
  <c r="O112" i="1" s="1"/>
  <c r="L111" i="1"/>
  <c r="I111" i="1"/>
  <c r="M111" i="1" s="1"/>
  <c r="O111" i="1" s="1"/>
  <c r="F111" i="1"/>
  <c r="L110" i="1"/>
  <c r="I110" i="1"/>
  <c r="F110" i="1"/>
  <c r="M110" i="1" s="1"/>
  <c r="O110" i="1" s="1"/>
  <c r="L108" i="1"/>
  <c r="I108" i="1"/>
  <c r="M108" i="1" s="1"/>
  <c r="O108" i="1" s="1"/>
  <c r="F108" i="1"/>
  <c r="L107" i="1"/>
  <c r="I107" i="1"/>
  <c r="F107" i="1"/>
  <c r="M107" i="1" s="1"/>
  <c r="O107" i="1" s="1"/>
  <c r="L106" i="1"/>
  <c r="I106" i="1"/>
  <c r="M106" i="1" s="1"/>
  <c r="O106" i="1" s="1"/>
  <c r="F106" i="1"/>
  <c r="L105" i="1"/>
  <c r="I105" i="1"/>
  <c r="F105" i="1"/>
  <c r="M105" i="1" s="1"/>
  <c r="O105" i="1" s="1"/>
  <c r="L104" i="1"/>
  <c r="I104" i="1"/>
  <c r="M104" i="1" s="1"/>
  <c r="O104" i="1" s="1"/>
  <c r="F104" i="1"/>
  <c r="L103" i="1"/>
  <c r="I103" i="1"/>
  <c r="F103" i="1"/>
  <c r="M103" i="1" s="1"/>
  <c r="O103" i="1" s="1"/>
  <c r="L102" i="1"/>
  <c r="I102" i="1"/>
  <c r="M102" i="1" s="1"/>
  <c r="O102" i="1" s="1"/>
  <c r="F102" i="1"/>
  <c r="L101" i="1"/>
  <c r="I101" i="1"/>
  <c r="F101" i="1"/>
  <c r="M101" i="1" s="1"/>
  <c r="O101" i="1" s="1"/>
  <c r="L100" i="1"/>
  <c r="I100" i="1"/>
  <c r="M100" i="1" s="1"/>
  <c r="O100" i="1" s="1"/>
  <c r="F100" i="1"/>
  <c r="L99" i="1"/>
  <c r="I99" i="1"/>
  <c r="F99" i="1"/>
  <c r="M99" i="1" s="1"/>
  <c r="O99" i="1" s="1"/>
  <c r="L98" i="1"/>
  <c r="I98" i="1"/>
  <c r="M98" i="1" s="1"/>
  <c r="O98" i="1" s="1"/>
  <c r="F98" i="1"/>
  <c r="L97" i="1"/>
  <c r="I97" i="1"/>
  <c r="F97" i="1"/>
  <c r="M97" i="1" s="1"/>
  <c r="O97" i="1" s="1"/>
  <c r="L95" i="1"/>
  <c r="I95" i="1"/>
  <c r="M95" i="1" s="1"/>
  <c r="O95" i="1" s="1"/>
  <c r="F95" i="1"/>
  <c r="L94" i="1"/>
  <c r="I94" i="1"/>
  <c r="F94" i="1"/>
  <c r="M94" i="1" s="1"/>
  <c r="O94" i="1" s="1"/>
  <c r="L93" i="1"/>
  <c r="I93" i="1"/>
  <c r="M93" i="1" s="1"/>
  <c r="O93" i="1" s="1"/>
  <c r="F93" i="1"/>
  <c r="L92" i="1"/>
  <c r="I92" i="1"/>
  <c r="F92" i="1"/>
  <c r="M92" i="1" s="1"/>
  <c r="O92" i="1" s="1"/>
  <c r="L91" i="1"/>
  <c r="I91" i="1"/>
  <c r="M91" i="1" s="1"/>
  <c r="O91" i="1" s="1"/>
  <c r="F91" i="1"/>
  <c r="L90" i="1"/>
  <c r="I90" i="1"/>
  <c r="F90" i="1"/>
  <c r="M90" i="1" s="1"/>
  <c r="O90" i="1" s="1"/>
  <c r="L89" i="1"/>
  <c r="I89" i="1"/>
  <c r="M89" i="1" s="1"/>
  <c r="O89" i="1" s="1"/>
  <c r="F89" i="1"/>
  <c r="L88" i="1"/>
  <c r="I88" i="1"/>
  <c r="F88" i="1"/>
  <c r="M88" i="1" s="1"/>
  <c r="O88" i="1" s="1"/>
  <c r="L87" i="1"/>
  <c r="I87" i="1"/>
  <c r="M87" i="1" s="1"/>
  <c r="O87" i="1" s="1"/>
  <c r="F87" i="1"/>
  <c r="L86" i="1"/>
  <c r="I86" i="1"/>
  <c r="F86" i="1"/>
  <c r="M86" i="1" s="1"/>
  <c r="O86" i="1" s="1"/>
  <c r="L85" i="1"/>
  <c r="I85" i="1"/>
  <c r="M85" i="1" s="1"/>
  <c r="O85" i="1" s="1"/>
  <c r="F85" i="1"/>
  <c r="L84" i="1"/>
  <c r="I84" i="1"/>
  <c r="F84" i="1"/>
  <c r="M84" i="1" s="1"/>
  <c r="O84" i="1" s="1"/>
  <c r="L82" i="1"/>
  <c r="I82" i="1"/>
  <c r="M82" i="1" s="1"/>
  <c r="O82" i="1" s="1"/>
  <c r="F82" i="1"/>
  <c r="L81" i="1"/>
  <c r="I81" i="1"/>
  <c r="F81" i="1"/>
  <c r="M81" i="1" s="1"/>
  <c r="O81" i="1" s="1"/>
  <c r="L80" i="1"/>
  <c r="I80" i="1"/>
  <c r="M80" i="1" s="1"/>
  <c r="O80" i="1" s="1"/>
  <c r="F80" i="1"/>
  <c r="L79" i="1"/>
  <c r="I79" i="1"/>
  <c r="F79" i="1"/>
  <c r="M79" i="1" s="1"/>
  <c r="O79" i="1" s="1"/>
  <c r="L78" i="1"/>
  <c r="I78" i="1"/>
  <c r="M78" i="1" s="1"/>
  <c r="O78" i="1" s="1"/>
  <c r="F78" i="1"/>
  <c r="L77" i="1"/>
  <c r="I77" i="1"/>
  <c r="F77" i="1"/>
  <c r="M77" i="1" s="1"/>
  <c r="O77" i="1" s="1"/>
  <c r="L76" i="1"/>
  <c r="I76" i="1"/>
  <c r="M76" i="1" s="1"/>
  <c r="O76" i="1" s="1"/>
  <c r="F76" i="1"/>
  <c r="L75" i="1"/>
  <c r="I75" i="1"/>
  <c r="F75" i="1"/>
  <c r="M75" i="1" s="1"/>
  <c r="O75" i="1" s="1"/>
  <c r="L74" i="1"/>
  <c r="I74" i="1"/>
  <c r="M74" i="1" s="1"/>
  <c r="O74" i="1" s="1"/>
  <c r="F74" i="1"/>
  <c r="L73" i="1"/>
  <c r="I73" i="1"/>
  <c r="F73" i="1"/>
  <c r="M73" i="1" s="1"/>
  <c r="O73" i="1" s="1"/>
  <c r="L72" i="1"/>
  <c r="I72" i="1"/>
  <c r="M72" i="1" s="1"/>
  <c r="O72" i="1" s="1"/>
  <c r="F72" i="1"/>
  <c r="L71" i="1"/>
  <c r="I71" i="1"/>
  <c r="F71" i="1"/>
  <c r="M71" i="1" s="1"/>
  <c r="O71" i="1" s="1"/>
  <c r="L69" i="1"/>
  <c r="I69" i="1"/>
  <c r="M69" i="1" s="1"/>
  <c r="O69" i="1" s="1"/>
  <c r="F69" i="1"/>
  <c r="L68" i="1"/>
  <c r="I68" i="1"/>
  <c r="F68" i="1"/>
  <c r="M68" i="1" s="1"/>
  <c r="O68" i="1" s="1"/>
  <c r="L67" i="1"/>
  <c r="I67" i="1"/>
  <c r="M67" i="1" s="1"/>
  <c r="O67" i="1" s="1"/>
  <c r="F67" i="1"/>
  <c r="L66" i="1"/>
  <c r="I66" i="1"/>
  <c r="F66" i="1"/>
  <c r="M66" i="1" s="1"/>
  <c r="O66" i="1" s="1"/>
  <c r="L65" i="1"/>
  <c r="I65" i="1"/>
  <c r="M65" i="1" s="1"/>
  <c r="O65" i="1" s="1"/>
  <c r="F65" i="1"/>
  <c r="L64" i="1"/>
  <c r="I64" i="1"/>
  <c r="F64" i="1"/>
  <c r="M64" i="1" s="1"/>
  <c r="O64" i="1" s="1"/>
  <c r="L63" i="1"/>
  <c r="I63" i="1"/>
  <c r="M63" i="1" s="1"/>
  <c r="O63" i="1" s="1"/>
  <c r="F63" i="1"/>
  <c r="L62" i="1"/>
  <c r="I62" i="1"/>
  <c r="F62" i="1"/>
  <c r="M62" i="1" s="1"/>
  <c r="O62" i="1" s="1"/>
  <c r="L61" i="1"/>
  <c r="I61" i="1"/>
  <c r="M61" i="1" s="1"/>
  <c r="O61" i="1" s="1"/>
  <c r="F61" i="1"/>
  <c r="L60" i="1"/>
  <c r="I60" i="1"/>
  <c r="F60" i="1"/>
  <c r="M60" i="1" s="1"/>
  <c r="O60" i="1" s="1"/>
  <c r="L59" i="1"/>
  <c r="I59" i="1"/>
  <c r="M59" i="1" s="1"/>
  <c r="O59" i="1" s="1"/>
  <c r="F59" i="1"/>
  <c r="L58" i="1"/>
  <c r="I58" i="1"/>
  <c r="F58" i="1"/>
  <c r="M58" i="1" s="1"/>
  <c r="O58" i="1" s="1"/>
  <c r="L51" i="1"/>
  <c r="I51" i="1"/>
  <c r="M51" i="1" s="1"/>
  <c r="O51" i="1" s="1"/>
  <c r="F51" i="1"/>
  <c r="L50" i="1"/>
  <c r="I50" i="1"/>
  <c r="F50" i="1"/>
  <c r="M50" i="1" s="1"/>
  <c r="O50" i="1" s="1"/>
  <c r="L48" i="1"/>
  <c r="I48" i="1"/>
  <c r="M48" i="1" s="1"/>
  <c r="O48" i="1" s="1"/>
  <c r="F48" i="1"/>
  <c r="L47" i="1"/>
  <c r="I47" i="1"/>
  <c r="F47" i="1"/>
  <c r="M47" i="1" s="1"/>
  <c r="O47" i="1" s="1"/>
  <c r="L46" i="1"/>
  <c r="I46" i="1"/>
  <c r="M46" i="1" s="1"/>
  <c r="O46" i="1" s="1"/>
  <c r="F46" i="1"/>
  <c r="L45" i="1"/>
  <c r="I45" i="1"/>
  <c r="F45" i="1"/>
  <c r="M45" i="1" s="1"/>
  <c r="O45" i="1" s="1"/>
  <c r="L43" i="1"/>
  <c r="I43" i="1"/>
  <c r="M43" i="1" s="1"/>
  <c r="O43" i="1" s="1"/>
  <c r="F43" i="1"/>
  <c r="L42" i="1"/>
  <c r="I42" i="1"/>
  <c r="F42" i="1"/>
  <c r="M42" i="1" s="1"/>
  <c r="O42" i="1" s="1"/>
  <c r="L41" i="1"/>
  <c r="I41" i="1"/>
  <c r="M41" i="1" s="1"/>
  <c r="O41" i="1" s="1"/>
  <c r="F41" i="1"/>
  <c r="L40" i="1"/>
  <c r="I40" i="1"/>
  <c r="F40" i="1"/>
  <c r="M40" i="1" s="1"/>
  <c r="O40" i="1" s="1"/>
  <c r="L37" i="1"/>
  <c r="I37" i="1"/>
  <c r="M37" i="1" s="1"/>
  <c r="O37" i="1" s="1"/>
  <c r="F37" i="1"/>
  <c r="L36" i="1"/>
  <c r="I36" i="1"/>
  <c r="F36" i="1"/>
  <c r="M36" i="1" s="1"/>
  <c r="O36" i="1" s="1"/>
  <c r="L35" i="1"/>
  <c r="I35" i="1"/>
  <c r="M35" i="1" s="1"/>
  <c r="O35" i="1" s="1"/>
  <c r="F35" i="1"/>
  <c r="L34" i="1"/>
  <c r="I34" i="1"/>
  <c r="F34" i="1"/>
  <c r="M34" i="1" s="1"/>
  <c r="O34" i="1" s="1"/>
  <c r="L33" i="1"/>
  <c r="I33" i="1"/>
  <c r="M33" i="1" s="1"/>
  <c r="O33" i="1" s="1"/>
  <c r="F33" i="1"/>
  <c r="L32" i="1"/>
  <c r="I32" i="1"/>
  <c r="F32" i="1"/>
  <c r="M32" i="1" s="1"/>
  <c r="O32" i="1" s="1"/>
  <c r="L31" i="1"/>
  <c r="I31" i="1"/>
  <c r="M31" i="1" s="1"/>
  <c r="O31" i="1" s="1"/>
  <c r="F31" i="1"/>
  <c r="L28" i="1"/>
  <c r="I28" i="1"/>
  <c r="F28" i="1"/>
  <c r="M28" i="1" s="1"/>
  <c r="O28" i="1" s="1"/>
  <c r="L27" i="1"/>
  <c r="I27" i="1"/>
  <c r="M27" i="1" s="1"/>
  <c r="O27" i="1" s="1"/>
  <c r="F27" i="1"/>
  <c r="L26" i="1"/>
  <c r="I26" i="1"/>
  <c r="F26" i="1"/>
  <c r="M26" i="1" s="1"/>
  <c r="O26" i="1" s="1"/>
  <c r="L25" i="1"/>
  <c r="I25" i="1"/>
  <c r="M25" i="1" s="1"/>
  <c r="O25" i="1" s="1"/>
  <c r="F25" i="1"/>
  <c r="L24" i="1"/>
  <c r="I24" i="1"/>
  <c r="F24" i="1"/>
  <c r="M24" i="1" s="1"/>
  <c r="O24" i="1" s="1"/>
  <c r="L23" i="1"/>
  <c r="I23" i="1"/>
  <c r="M23" i="1" s="1"/>
  <c r="O23" i="1" s="1"/>
  <c r="F23" i="1"/>
  <c r="L22" i="1"/>
  <c r="I22" i="1"/>
  <c r="F22" i="1"/>
  <c r="M22" i="1" s="1"/>
  <c r="O22" i="1" s="1"/>
  <c r="L21" i="1"/>
  <c r="I21" i="1"/>
  <c r="M21" i="1" s="1"/>
  <c r="O21" i="1" s="1"/>
  <c r="F21" i="1"/>
  <c r="L20" i="1"/>
  <c r="I20" i="1"/>
  <c r="F20" i="1"/>
  <c r="M20" i="1" s="1"/>
  <c r="O20" i="1" s="1"/>
  <c r="K19" i="1"/>
  <c r="J19" i="1"/>
  <c r="L19" i="1" s="1"/>
  <c r="H19" i="1"/>
  <c r="G19" i="1"/>
  <c r="I19" i="1" s="1"/>
  <c r="E19" i="1"/>
  <c r="C19" i="1"/>
  <c r="F19" i="1" s="1"/>
  <c r="M19" i="1" s="1"/>
  <c r="O19" i="1" s="1"/>
  <c r="L18" i="1"/>
  <c r="I18" i="1"/>
  <c r="F18" i="1"/>
  <c r="M18" i="1" s="1"/>
  <c r="O18" i="1" s="1"/>
  <c r="L17" i="1"/>
  <c r="I17" i="1"/>
  <c r="M17" i="1" s="1"/>
  <c r="O17" i="1" s="1"/>
  <c r="F17" i="1"/>
  <c r="L16" i="1"/>
  <c r="I16" i="1"/>
  <c r="F16" i="1"/>
  <c r="M16" i="1" s="1"/>
  <c r="O16" i="1" s="1"/>
</calcChain>
</file>

<file path=xl/sharedStrings.xml><?xml version="1.0" encoding="utf-8"?>
<sst xmlns="http://schemas.openxmlformats.org/spreadsheetml/2006/main" count="206" uniqueCount="101">
  <si>
    <t xml:space="preserve"> </t>
  </si>
  <si>
    <t>r</t>
  </si>
  <si>
    <t>{MODIFIE}{CALCUL}~{BAS}</t>
  </si>
  <si>
    <t xml:space="preserve">BANKING SYSTEM RISK </t>
  </si>
  <si>
    <t>II.12</t>
  </si>
  <si>
    <t>/XG\R~</t>
  </si>
  <si>
    <t xml:space="preserve">     (In million of BIF)</t>
  </si>
  <si>
    <t>^c</t>
  </si>
  <si>
    <t>{MODIFIE}{HOME}^~{BAS}</t>
  </si>
  <si>
    <t xml:space="preserve">                      </t>
  </si>
  <si>
    <t xml:space="preserve">LOANS </t>
  </si>
  <si>
    <t>TOTAL</t>
  </si>
  <si>
    <t>COMMITMENTS</t>
  </si>
  <si>
    <t/>
  </si>
  <si>
    <t>/XG\C~</t>
  </si>
  <si>
    <t>LOANS</t>
  </si>
  <si>
    <t>BY</t>
  </si>
  <si>
    <t>OF</t>
  </si>
  <si>
    <t>SIGNATURE</t>
  </si>
  <si>
    <t>RISKS</t>
  </si>
  <si>
    <t>Short -term loans</t>
  </si>
  <si>
    <t xml:space="preserve">              Medium -term loans</t>
  </si>
  <si>
    <t xml:space="preserve">             Long- term loans</t>
  </si>
  <si>
    <t xml:space="preserve">                Description</t>
  </si>
  <si>
    <t>Commercial</t>
  </si>
  <si>
    <t>Exports</t>
  </si>
  <si>
    <t>Imports</t>
  </si>
  <si>
    <t>Cash</t>
  </si>
  <si>
    <t>Total</t>
  </si>
  <si>
    <t>Housing</t>
  </si>
  <si>
    <t>Equipment</t>
  </si>
  <si>
    <t>total</t>
  </si>
  <si>
    <t>claims</t>
  </si>
  <si>
    <t>lending</t>
  </si>
  <si>
    <t>advances</t>
  </si>
  <si>
    <t xml:space="preserve">     and various</t>
  </si>
  <si>
    <t xml:space="preserve">    and various</t>
  </si>
  <si>
    <t>mobilization</t>
  </si>
  <si>
    <t>after</t>
  </si>
  <si>
    <t>Period</t>
  </si>
  <si>
    <t>and others</t>
  </si>
  <si>
    <t>shipment</t>
  </si>
  <si>
    <t xml:space="preserve">1995 </t>
  </si>
  <si>
    <t xml:space="preserve">1996 </t>
  </si>
  <si>
    <t>1997(1)</t>
  </si>
  <si>
    <t>1998</t>
  </si>
  <si>
    <t>1999</t>
  </si>
  <si>
    <t>2000</t>
  </si>
  <si>
    <t>2001</t>
  </si>
  <si>
    <t>2002</t>
  </si>
  <si>
    <t xml:space="preserve">2003 </t>
  </si>
  <si>
    <t>2004</t>
  </si>
  <si>
    <t>2005</t>
  </si>
  <si>
    <t>2006</t>
  </si>
  <si>
    <t>2007</t>
  </si>
  <si>
    <t>2008</t>
  </si>
  <si>
    <t xml:space="preserve">2009 </t>
  </si>
  <si>
    <t xml:space="preserve">2010 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</si>
  <si>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</si>
  <si>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</si>
  <si>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</si>
  <si>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</si>
  <si>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</si>
  <si>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</si>
  <si>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</si>
  <si>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</si>
  <si>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</si>
  <si>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</si>
  <si>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</si>
  <si>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</si>
  <si>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</si>
  <si>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</si>
  <si>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</si>
  <si>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</si>
  <si>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</si>
  <si>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</si>
  <si>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</si>
  <si>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</si>
  <si>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</si>
  <si>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</si>
  <si>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</si>
  <si>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</si>
  <si>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</si>
  <si>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</si>
  <si>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</si>
  <si>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</si>
  <si>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</si>
  <si>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</si>
  <si>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</si>
  <si>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</si>
  <si>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</si>
  <si>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</si>
  <si>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 xml:space="preserve"> 2015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</si>
  <si>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</si>
  <si>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</si>
  <si>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</si>
  <si>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</si>
  <si>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</si>
  <si>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</si>
  <si>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</si>
  <si>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>Source: Compiled from informations provided by Commercial banks, Other financial intermediaries and Microfinance institutions (from December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</si>
</sst>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0_)"/>
    <numFmt numFmtId="167" formatCode="_-* #,##0.00\ _F_-;\-* #,##0.00\ _F_-;_-* &quot;-&quot;??\ _F_-;_-@_-"/>
    <numFmt numFmtId="168" formatCode="_-* #,##0.0\ _F_-;\-* #,##0.0\ _F_-;_-* &quot;-&quot;??\ _F_-;_-@_-"/>
    <numFmt numFmtId="169" formatCode="#,##0.0"/>
  </numFmts>
  <fonts count="4" x14ac:knownFonts="1">
    <font>
      <sz val="12"/>
      <name val="Helv"/>
    </font>
    <font>
      <b/>
      <sz val="10"/>
      <name val="Helv"/>
    </font>
    <font>
      <sz val="10"/>
      <name val="Helv"/>
    </font>
    <font>
      <sz val="1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7" fontId="3" fillId="0" borderId="0" applyFont="0" applyFill="0" applyBorder="0" applyAlignment="0" applyProtection="0"/>
  </cellStyleXfs>
  <cellXfs count="106">
    <xf numFmtId="164" fontId="0" fillId="0" borderId="0" xfId="0"/>
    <xf numFmtId="165" fontId="1" fillId="0" borderId="1" xfId="0" applyNumberFormat="1" applyFont="1" applyBorder="1" applyAlignment="1" applyProtection="1">
      <alignment horizontal="left"/>
    </xf>
    <xf numFmtId="164" fontId="1" fillId="0" borderId="2" xfId="0" applyFont="1" applyBorder="1"/>
    <xf numFmtId="165" fontId="1" fillId="0" borderId="2" xfId="0" applyNumberFormat="1" applyFont="1" applyBorder="1" applyAlignment="1" applyProtection="1">
      <alignment horizontal="left"/>
    </xf>
    <xf numFmtId="164" fontId="2" fillId="0" borderId="3" xfId="0" applyFont="1" applyBorder="1"/>
    <xf numFmtId="164" fontId="2" fillId="0" borderId="0" xfId="0" applyFont="1"/>
    <xf numFmtId="165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left"/>
    </xf>
    <xf numFmtId="164" fontId="2" fillId="0" borderId="4" xfId="0" applyFont="1" applyBorder="1"/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4" fontId="0" fillId="0" borderId="5" xfId="0" applyFont="1" applyBorder="1" applyAlignment="1"/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fill"/>
    </xf>
    <xf numFmtId="164" fontId="2" fillId="0" borderId="9" xfId="0" applyFont="1" applyBorder="1"/>
    <xf numFmtId="164" fontId="2" fillId="0" borderId="0" xfId="0" applyFont="1" applyBorder="1"/>
    <xf numFmtId="164" fontId="2" fillId="0" borderId="5" xfId="0" applyFont="1" applyBorder="1"/>
    <xf numFmtId="165" fontId="1" fillId="0" borderId="4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6" xfId="0" applyNumberFormat="1" applyFont="1" applyBorder="1" applyAlignment="1" applyProtection="1">
      <alignment horizontal="fill"/>
    </xf>
    <xf numFmtId="164" fontId="1" fillId="0" borderId="1" xfId="0" applyFont="1" applyBorder="1"/>
    <xf numFmtId="165" fontId="2" fillId="0" borderId="1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Continuous"/>
    </xf>
    <xf numFmtId="164" fontId="2" fillId="0" borderId="9" xfId="0" applyFont="1" applyBorder="1" applyAlignment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10" xfId="0" quotePrefix="1" applyNumberFormat="1" applyFont="1" applyBorder="1" applyAlignment="1" applyProtection="1">
      <alignment horizontal="center"/>
    </xf>
    <xf numFmtId="164" fontId="2" fillId="0" borderId="10" xfId="0" quotePrefix="1" applyNumberFormat="1" applyFont="1" applyBorder="1" applyAlignment="1" applyProtection="1">
      <alignment horizontal="center"/>
    </xf>
    <xf numFmtId="164" fontId="1" fillId="0" borderId="4" xfId="0" applyFont="1" applyBorder="1"/>
    <xf numFmtId="165" fontId="2" fillId="0" borderId="9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left"/>
    </xf>
    <xf numFmtId="164" fontId="2" fillId="0" borderId="9" xfId="0" applyNumberFormat="1" applyFont="1" applyBorder="1" applyProtection="1"/>
    <xf numFmtId="164" fontId="2" fillId="0" borderId="0" xfId="0" applyNumberFormat="1" applyFont="1" applyBorder="1" applyProtection="1"/>
    <xf numFmtId="166" fontId="2" fillId="0" borderId="6" xfId="0" applyNumberFormat="1" applyFont="1" applyBorder="1" applyAlignment="1" applyProtection="1">
      <alignment horizontal="fill"/>
    </xf>
    <xf numFmtId="166" fontId="2" fillId="0" borderId="11" xfId="0" applyNumberFormat="1" applyFont="1" applyBorder="1" applyAlignment="1" applyProtection="1">
      <alignment horizontal="fill"/>
    </xf>
    <xf numFmtId="166" fontId="2" fillId="0" borderId="7" xfId="0" applyNumberFormat="1" applyFont="1" applyBorder="1" applyAlignment="1" applyProtection="1">
      <alignment horizontal="fill"/>
    </xf>
    <xf numFmtId="166" fontId="2" fillId="0" borderId="8" xfId="0" applyNumberFormat="1" applyFont="1" applyBorder="1" applyAlignment="1" applyProtection="1">
      <alignment horizontal="fill"/>
    </xf>
    <xf numFmtId="166" fontId="2" fillId="0" borderId="0" xfId="0" applyNumberFormat="1" applyFont="1"/>
    <xf numFmtId="166" fontId="2" fillId="0" borderId="0" xfId="0" applyNumberFormat="1" applyFont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left"/>
    </xf>
    <xf numFmtId="166" fontId="2" fillId="0" borderId="9" xfId="0" applyNumberFormat="1" applyFont="1" applyBorder="1" applyAlignment="1" applyProtection="1">
      <alignment horizontal="centerContinuous"/>
    </xf>
    <xf numFmtId="166" fontId="2" fillId="0" borderId="0" xfId="0" applyNumberFormat="1" applyFont="1" applyAlignment="1" applyProtection="1"/>
    <xf numFmtId="166" fontId="2" fillId="0" borderId="9" xfId="0" applyNumberFormat="1" applyFont="1" applyBorder="1" applyAlignment="1" applyProtection="1"/>
    <xf numFmtId="166" fontId="2" fillId="0" borderId="4" xfId="0" applyNumberFormat="1" applyFont="1" applyBorder="1" applyAlignment="1" applyProtection="1"/>
    <xf numFmtId="166" fontId="2" fillId="0" borderId="0" xfId="0" applyNumberFormat="1" applyFont="1" applyAlignment="1" applyProtection="1">
      <alignment horizontal="centerContinuous"/>
    </xf>
    <xf numFmtId="166" fontId="2" fillId="0" borderId="9" xfId="1" applyNumberFormat="1" applyFont="1" applyBorder="1" applyAlignment="1" applyProtection="1">
      <alignment horizontal="centerContinuous"/>
    </xf>
    <xf numFmtId="166" fontId="2" fillId="0" borderId="0" xfId="0" applyNumberFormat="1" applyFont="1" applyBorder="1" applyAlignment="1" applyProtection="1"/>
    <xf numFmtId="166" fontId="2" fillId="0" borderId="4" xfId="0" quotePrefix="1" applyNumberFormat="1" applyFont="1" applyBorder="1" applyAlignment="1" applyProtection="1">
      <alignment horizontal="left"/>
    </xf>
    <xf numFmtId="166" fontId="2" fillId="0" borderId="9" xfId="1" applyNumberFormat="1" applyFont="1" applyBorder="1" applyAlignment="1" applyProtection="1">
      <alignment horizontal="right"/>
    </xf>
    <xf numFmtId="166" fontId="2" fillId="0" borderId="0" xfId="0" applyNumberFormat="1" applyFont="1" applyAlignment="1" applyProtection="1">
      <alignment horizontal="right"/>
    </xf>
    <xf numFmtId="166" fontId="2" fillId="0" borderId="9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6" fontId="2" fillId="0" borderId="4" xfId="0" quotePrefix="1" applyNumberFormat="1" applyFont="1" applyFill="1" applyBorder="1" applyAlignment="1" applyProtection="1">
      <alignment horizontal="left"/>
    </xf>
    <xf numFmtId="168" fontId="2" fillId="0" borderId="9" xfId="1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2" fillId="0" borderId="4" xfId="0" quotePrefix="1" applyNumberFormat="1" applyFont="1" applyFill="1" applyBorder="1" applyAlignment="1" applyProtection="1">
      <alignment horizontal="left"/>
    </xf>
    <xf numFmtId="165" fontId="2" fillId="0" borderId="4" xfId="0" quotePrefix="1" applyNumberFormat="1" applyFont="1" applyBorder="1" applyAlignment="1" applyProtection="1">
      <alignment horizontal="left"/>
    </xf>
    <xf numFmtId="169" fontId="2" fillId="0" borderId="9" xfId="1" applyNumberFormat="1" applyFont="1" applyBorder="1" applyAlignment="1" applyProtection="1">
      <alignment horizontal="right"/>
    </xf>
    <xf numFmtId="169" fontId="2" fillId="0" borderId="0" xfId="0" applyNumberFormat="1" applyFont="1" applyAlignment="1" applyProtection="1">
      <alignment horizontal="right"/>
    </xf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5" xfId="1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left"/>
    </xf>
    <xf numFmtId="169" fontId="2" fillId="2" borderId="9" xfId="1" applyNumberFormat="1" applyFont="1" applyFill="1" applyBorder="1" applyAlignment="1" applyProtection="1">
      <alignment horizontal="right"/>
    </xf>
    <xf numFmtId="169" fontId="2" fillId="2" borderId="0" xfId="0" applyNumberFormat="1" applyFont="1" applyFill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9" fontId="2" fillId="2" borderId="0" xfId="0" applyNumberFormat="1" applyFont="1" applyFill="1" applyBorder="1" applyAlignment="1" applyProtection="1">
      <alignment horizontal="right"/>
    </xf>
    <xf numFmtId="164" fontId="2" fillId="2" borderId="0" xfId="0" applyFont="1" applyFill="1"/>
    <xf numFmtId="169" fontId="2" fillId="0" borderId="0" xfId="0" applyNumberFormat="1" applyFont="1" applyBorder="1"/>
    <xf numFmtId="169" fontId="2" fillId="0" borderId="9" xfId="1" applyNumberFormat="1" applyFont="1" applyFill="1" applyBorder="1" applyAlignment="1" applyProtection="1">
      <alignment horizontal="right"/>
    </xf>
    <xf numFmtId="169" fontId="2" fillId="0" borderId="0" xfId="0" applyNumberFormat="1" applyFont="1" applyFill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 applyProtection="1">
      <alignment horizontal="right"/>
    </xf>
    <xf numFmtId="164" fontId="2" fillId="0" borderId="0" xfId="0" applyFont="1" applyFill="1"/>
    <xf numFmtId="169" fontId="2" fillId="0" borderId="5" xfId="1" applyNumberFormat="1" applyFont="1" applyFill="1" applyBorder="1" applyAlignment="1" applyProtection="1">
      <alignment horizontal="right"/>
    </xf>
    <xf numFmtId="169" fontId="2" fillId="0" borderId="0" xfId="1" applyNumberFormat="1" applyFont="1" applyBorder="1" applyAlignment="1" applyProtection="1">
      <alignment horizontal="right"/>
    </xf>
    <xf numFmtId="164" fontId="2" fillId="0" borderId="1" xfId="0" applyFont="1" applyBorder="1"/>
    <xf numFmtId="164" fontId="2" fillId="0" borderId="2" xfId="0" applyNumberFormat="1" applyFont="1" applyBorder="1" applyProtection="1"/>
    <xf numFmtId="164" fontId="2" fillId="0" borderId="3" xfId="0" applyNumberFormat="1" applyFont="1" applyBorder="1" applyProtection="1"/>
    <xf numFmtId="164" fontId="1" fillId="0" borderId="6" xfId="0" applyFont="1" applyBorder="1"/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5" xfId="0" applyNumberFormat="1" applyFont="1" applyBorder="1" applyProtection="1"/>
    <xf numFmtId="164" fontId="2" fillId="0" borderId="6" xfId="0" applyFont="1" applyBorder="1"/>
    <xf numFmtId="164" fontId="2" fillId="0" borderId="0" xfId="0" applyNumberFormat="1" applyFont="1" applyProtection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9525</xdr:rowOff>
    </xdr:from>
    <xdr:to>
      <xdr:col>1</xdr:col>
      <xdr:colOff>0</xdr:colOff>
      <xdr:row>15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781175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13"/>
  <sheetViews>
    <sheetView showGridLines="0" tabSelected="1" view="pageBreakPreview" topLeftCell="A49" zoomScale="60" zoomScaleNormal="100" workbookViewId="0">
      <selection activeCell="R171" sqref="R171"/>
    </sheetView>
  </sheetViews>
  <sheetFormatPr baseColWidth="10" defaultColWidth="12.6640625" defaultRowHeight="12.75" x14ac:dyDescent="0.2"/>
  <cols>
    <col min="1" max="1" width="21.109375" style="5" customWidth="1"/>
    <col min="2" max="2" width="8.77734375" style="5" bestFit="1" customWidth="1"/>
    <col min="3" max="3" width="8.109375" style="5" bestFit="1" customWidth="1"/>
    <col min="4" max="4" width="7.109375" style="5" bestFit="1" customWidth="1"/>
    <col min="5" max="5" width="8.6640625" style="5" bestFit="1" customWidth="1"/>
    <col min="6" max="6" width="8.44140625" style="5" bestFit="1" customWidth="1"/>
    <col min="7" max="7" width="7.5546875" style="5" bestFit="1" customWidth="1"/>
    <col min="8" max="8" width="10.6640625" style="5" bestFit="1" customWidth="1"/>
    <col min="9" max="9" width="8.44140625" style="5" bestFit="1" customWidth="1"/>
    <col min="10" max="10" width="7.5546875" style="5" bestFit="1" customWidth="1"/>
    <col min="11" max="11" width="10.33203125" style="5" bestFit="1" customWidth="1"/>
    <col min="12" max="12" width="8.109375" style="5" customWidth="1"/>
    <col min="13" max="13" width="9" style="5" bestFit="1" customWidth="1"/>
    <col min="14" max="14" width="15.44140625" style="5" bestFit="1" customWidth="1"/>
    <col min="15" max="15" width="9.33203125" style="5" bestFit="1" customWidth="1"/>
    <col min="16" max="16" width="4.44140625" style="5" customWidth="1"/>
    <col min="17" max="17" width="22.6640625" style="5" customWidth="1"/>
    <col min="18" max="16384" width="12.6640625" style="5"/>
  </cols>
  <sheetData>
    <row r="1" spans="1:249" x14ac:dyDescent="0.2">
      <c r="A1" s="1" t="s">
        <v>0</v>
      </c>
      <c r="B1" s="2"/>
      <c r="C1" s="2"/>
      <c r="D1" s="2"/>
      <c r="E1" s="2"/>
      <c r="F1" s="2"/>
      <c r="G1" s="2"/>
      <c r="H1" s="3" t="s">
        <v>0</v>
      </c>
      <c r="I1" s="2"/>
      <c r="J1" s="2"/>
      <c r="K1" s="2"/>
      <c r="L1" s="2"/>
      <c r="M1" s="2"/>
      <c r="N1" s="2"/>
      <c r="O1" s="4"/>
      <c r="IN1" s="6" t="s">
        <v>1</v>
      </c>
      <c r="IO1" s="7" t="s">
        <v>2</v>
      </c>
    </row>
    <row r="2" spans="1:249" ht="15.75" customHeight="1" x14ac:dyDescent="0.2">
      <c r="A2" s="8"/>
      <c r="B2" s="9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4</v>
      </c>
      <c r="IO2" s="7" t="s">
        <v>5</v>
      </c>
    </row>
    <row r="3" spans="1:249" ht="15.75" customHeight="1" x14ac:dyDescent="0.25">
      <c r="A3" s="8"/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</row>
    <row r="4" spans="1:249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IN4" s="6"/>
    </row>
    <row r="5" spans="1:249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5"/>
      <c r="N5" s="16"/>
      <c r="O5" s="15"/>
      <c r="IN5" s="6" t="s">
        <v>7</v>
      </c>
      <c r="IO5" s="7" t="s">
        <v>8</v>
      </c>
    </row>
    <row r="6" spans="1:249" ht="15.75" customHeight="1" x14ac:dyDescent="0.2">
      <c r="A6" s="15" t="s">
        <v>9</v>
      </c>
      <c r="B6" s="18" t="s">
        <v>10</v>
      </c>
      <c r="C6" s="9"/>
      <c r="D6" s="9"/>
      <c r="E6" s="9"/>
      <c r="F6" s="9"/>
      <c r="G6" s="9"/>
      <c r="H6" s="9"/>
      <c r="I6" s="9"/>
      <c r="J6" s="9"/>
      <c r="K6" s="9"/>
      <c r="L6" s="19"/>
      <c r="M6" s="20" t="s">
        <v>11</v>
      </c>
      <c r="N6" s="21" t="s">
        <v>12</v>
      </c>
      <c r="O6" s="20" t="s">
        <v>11</v>
      </c>
      <c r="IN6" s="6" t="s">
        <v>13</v>
      </c>
      <c r="IO6" s="7" t="s">
        <v>14</v>
      </c>
    </row>
    <row r="7" spans="1:249" x14ac:dyDescent="0.2">
      <c r="A7" s="22"/>
      <c r="B7" s="23"/>
      <c r="C7" s="23"/>
      <c r="D7" s="23"/>
      <c r="E7" s="23"/>
      <c r="F7" s="23"/>
      <c r="G7" s="24"/>
      <c r="H7" s="24"/>
      <c r="I7" s="24"/>
      <c r="J7" s="23"/>
      <c r="K7" s="23"/>
      <c r="L7" s="25"/>
      <c r="M7" s="20" t="s">
        <v>15</v>
      </c>
      <c r="N7" s="21" t="s">
        <v>16</v>
      </c>
      <c r="O7" s="20" t="s">
        <v>17</v>
      </c>
      <c r="IN7" s="6"/>
    </row>
    <row r="8" spans="1:249" x14ac:dyDescent="0.2">
      <c r="A8" s="22"/>
      <c r="B8" s="26"/>
      <c r="C8" s="24"/>
      <c r="D8" s="24"/>
      <c r="E8" s="24"/>
      <c r="F8" s="24"/>
      <c r="G8" s="26"/>
      <c r="H8" s="27"/>
      <c r="I8" s="28"/>
      <c r="J8" s="27"/>
      <c r="K8" s="24"/>
      <c r="L8" s="29"/>
      <c r="M8" s="30"/>
      <c r="N8" s="21" t="s">
        <v>18</v>
      </c>
      <c r="O8" s="20" t="s">
        <v>19</v>
      </c>
      <c r="IN8" s="6"/>
    </row>
    <row r="9" spans="1:249" ht="15.75" customHeight="1" x14ac:dyDescent="0.2">
      <c r="A9" s="22"/>
      <c r="B9" s="31" t="s">
        <v>20</v>
      </c>
      <c r="C9" s="32"/>
      <c r="D9" s="32"/>
      <c r="E9" s="32"/>
      <c r="F9" s="33"/>
      <c r="G9" s="31" t="s">
        <v>21</v>
      </c>
      <c r="H9" s="32"/>
      <c r="I9" s="33"/>
      <c r="J9" s="31" t="s">
        <v>22</v>
      </c>
      <c r="K9" s="32"/>
      <c r="L9" s="33"/>
      <c r="M9" s="30"/>
      <c r="N9" s="34"/>
      <c r="O9" s="30"/>
      <c r="IN9" s="6"/>
    </row>
    <row r="10" spans="1:249" x14ac:dyDescent="0.2">
      <c r="A10" s="15"/>
      <c r="B10" s="35"/>
      <c r="C10" s="23"/>
      <c r="D10" s="23"/>
      <c r="E10" s="23"/>
      <c r="F10" s="23"/>
      <c r="G10" s="35"/>
      <c r="H10" s="23"/>
      <c r="I10" s="25"/>
      <c r="J10" s="23"/>
      <c r="K10" s="23"/>
      <c r="L10" s="25"/>
      <c r="M10" s="15"/>
      <c r="N10" s="16"/>
      <c r="O10" s="15"/>
      <c r="IN10" s="6" t="s">
        <v>13</v>
      </c>
    </row>
    <row r="11" spans="1:249" x14ac:dyDescent="0.2">
      <c r="A11" s="36" t="s">
        <v>23</v>
      </c>
      <c r="B11" s="37" t="s">
        <v>24</v>
      </c>
      <c r="C11" s="34" t="s">
        <v>25</v>
      </c>
      <c r="D11" s="30" t="s">
        <v>26</v>
      </c>
      <c r="E11" s="38" t="s">
        <v>27</v>
      </c>
      <c r="F11" s="39" t="s">
        <v>28</v>
      </c>
      <c r="G11" s="40" t="s">
        <v>29</v>
      </c>
      <c r="H11" s="41" t="s">
        <v>30</v>
      </c>
      <c r="I11" s="40" t="s">
        <v>31</v>
      </c>
      <c r="J11" s="40" t="s">
        <v>29</v>
      </c>
      <c r="K11" s="42" t="s">
        <v>30</v>
      </c>
      <c r="L11" s="40" t="s">
        <v>28</v>
      </c>
      <c r="M11" s="15"/>
      <c r="N11" s="16"/>
      <c r="O11" s="15"/>
      <c r="IN11" s="6" t="s">
        <v>13</v>
      </c>
    </row>
    <row r="12" spans="1:249" x14ac:dyDescent="0.2">
      <c r="A12" s="43"/>
      <c r="B12" s="44" t="s">
        <v>32</v>
      </c>
      <c r="C12" s="34" t="s">
        <v>33</v>
      </c>
      <c r="D12" s="30" t="s">
        <v>33</v>
      </c>
      <c r="E12" s="45" t="s">
        <v>34</v>
      </c>
      <c r="F12" s="15"/>
      <c r="G12" s="15"/>
      <c r="H12" s="30" t="s">
        <v>35</v>
      </c>
      <c r="I12" s="15"/>
      <c r="J12" s="15"/>
      <c r="K12" s="46" t="s">
        <v>36</v>
      </c>
      <c r="L12" s="15"/>
      <c r="M12" s="15"/>
      <c r="N12" s="16"/>
      <c r="O12" s="15"/>
      <c r="IN12" s="6" t="s">
        <v>13</v>
      </c>
    </row>
    <row r="13" spans="1:249" x14ac:dyDescent="0.2">
      <c r="A13" s="43"/>
      <c r="B13" s="47" t="s">
        <v>37</v>
      </c>
      <c r="C13" s="16"/>
      <c r="D13" s="30" t="s">
        <v>38</v>
      </c>
      <c r="E13" s="38"/>
      <c r="F13" s="30"/>
      <c r="G13" s="15"/>
      <c r="H13" s="15"/>
      <c r="I13" s="15"/>
      <c r="J13" s="15"/>
      <c r="K13" s="15"/>
      <c r="L13" s="15"/>
      <c r="M13" s="48"/>
      <c r="N13" s="49"/>
      <c r="O13" s="48"/>
      <c r="IN13" s="6" t="s">
        <v>13</v>
      </c>
    </row>
    <row r="14" spans="1:249" x14ac:dyDescent="0.2">
      <c r="A14" s="43" t="s">
        <v>39</v>
      </c>
      <c r="B14" s="47" t="s">
        <v>40</v>
      </c>
      <c r="C14" s="16"/>
      <c r="D14" s="30" t="s">
        <v>41</v>
      </c>
      <c r="E14" s="17"/>
      <c r="F14" s="15"/>
      <c r="G14" s="15"/>
      <c r="H14" s="15"/>
      <c r="I14" s="15"/>
      <c r="J14" s="15"/>
      <c r="K14" s="15"/>
      <c r="L14" s="15"/>
      <c r="M14" s="15"/>
      <c r="N14" s="16"/>
      <c r="O14" s="15"/>
      <c r="IN14" s="6" t="s">
        <v>13</v>
      </c>
    </row>
    <row r="15" spans="1:249" s="54" customFormat="1" x14ac:dyDescent="0.2">
      <c r="A15" s="50"/>
      <c r="B15" s="51"/>
      <c r="C15" s="52"/>
      <c r="D15" s="51"/>
      <c r="E15" s="53"/>
      <c r="F15" s="51"/>
      <c r="G15" s="51"/>
      <c r="H15" s="51"/>
      <c r="I15" s="51"/>
      <c r="J15" s="51"/>
      <c r="K15" s="51"/>
      <c r="L15" s="51"/>
      <c r="M15" s="51"/>
      <c r="N15" s="52"/>
      <c r="O15" s="51"/>
      <c r="IN15" s="55"/>
    </row>
    <row r="16" spans="1:249" s="54" customFormat="1" hidden="1" x14ac:dyDescent="0.2">
      <c r="A16" s="56" t="s">
        <v>42</v>
      </c>
      <c r="B16" s="57">
        <v>457.1</v>
      </c>
      <c r="C16" s="58">
        <v>2619.4</v>
      </c>
      <c r="D16" s="59">
        <v>3858.7</v>
      </c>
      <c r="E16" s="58">
        <v>26522.2</v>
      </c>
      <c r="F16" s="59">
        <f>SUM(B16:E16)</f>
        <v>33457.4</v>
      </c>
      <c r="G16" s="58">
        <v>1603.3</v>
      </c>
      <c r="H16" s="60">
        <v>6385.9</v>
      </c>
      <c r="I16" s="59">
        <f>SUM(G16:H16)</f>
        <v>7989.2</v>
      </c>
      <c r="J16" s="58">
        <v>4868.3999999999996</v>
      </c>
      <c r="K16" s="59">
        <v>3383.4</v>
      </c>
      <c r="L16" s="59">
        <f>SUM(J16:K16)</f>
        <v>8251.7999999999993</v>
      </c>
      <c r="M16" s="59">
        <f>SUM(F16,I16,L16)</f>
        <v>49698.399999999994</v>
      </c>
      <c r="N16" s="61">
        <v>11541.8</v>
      </c>
      <c r="O16" s="59">
        <f>SUM(M16:N16)</f>
        <v>61240.2</v>
      </c>
      <c r="IN16" s="55" t="s">
        <v>13</v>
      </c>
    </row>
    <row r="17" spans="1:15" s="54" customFormat="1" hidden="1" x14ac:dyDescent="0.2">
      <c r="A17" s="56" t="s">
        <v>43</v>
      </c>
      <c r="B17" s="62">
        <v>617.1</v>
      </c>
      <c r="C17" s="58">
        <v>9930.7999999999993</v>
      </c>
      <c r="D17" s="59">
        <v>2790.5</v>
      </c>
      <c r="E17" s="58">
        <v>27426.1</v>
      </c>
      <c r="F17" s="59">
        <f>SUM(B17:E17)</f>
        <v>40764.5</v>
      </c>
      <c r="G17" s="58">
        <v>1455.1</v>
      </c>
      <c r="H17" s="59">
        <v>6740.2</v>
      </c>
      <c r="I17" s="63">
        <f>SUM(G17:H17)</f>
        <v>8195.2999999999993</v>
      </c>
      <c r="J17" s="59">
        <v>4751.3999999999996</v>
      </c>
      <c r="K17" s="63">
        <v>3464.9</v>
      </c>
      <c r="L17" s="59">
        <f>SUM(J17:K17)</f>
        <v>8216.2999999999993</v>
      </c>
      <c r="M17" s="63">
        <f t="shared" ref="M17:M28" si="0">SUM(F17,I17,L17)</f>
        <v>57176.100000000006</v>
      </c>
      <c r="N17" s="57">
        <v>7138.4</v>
      </c>
      <c r="O17" s="59">
        <f>SUM(M17:N17)</f>
        <v>64314.500000000007</v>
      </c>
    </row>
    <row r="18" spans="1:15" s="54" customFormat="1" hidden="1" x14ac:dyDescent="0.2">
      <c r="A18" s="64" t="s">
        <v>44</v>
      </c>
      <c r="B18" s="65">
        <v>1003.6</v>
      </c>
      <c r="C18" s="66">
        <v>8607.7000000000007</v>
      </c>
      <c r="D18" s="67">
        <v>1424.6</v>
      </c>
      <c r="E18" s="66">
        <v>33227.800000000003</v>
      </c>
      <c r="F18" s="67">
        <f>SUM(B18:E18)</f>
        <v>44263.700000000004</v>
      </c>
      <c r="G18" s="66">
        <v>1366.6</v>
      </c>
      <c r="H18" s="67">
        <v>5485.8</v>
      </c>
      <c r="I18" s="68">
        <f>SUM(G18:H18)</f>
        <v>6852.4</v>
      </c>
      <c r="J18" s="67">
        <v>4240.3999999999996</v>
      </c>
      <c r="K18" s="68">
        <v>3523</v>
      </c>
      <c r="L18" s="67">
        <f>SUM(J18:K18)</f>
        <v>7763.4</v>
      </c>
      <c r="M18" s="68">
        <f t="shared" si="0"/>
        <v>58879.500000000007</v>
      </c>
      <c r="N18" s="67">
        <v>11102.7</v>
      </c>
      <c r="O18" s="67">
        <f>SUM(M18:N18)</f>
        <v>69982.200000000012</v>
      </c>
    </row>
    <row r="19" spans="1:15" s="54" customFormat="1" hidden="1" x14ac:dyDescent="0.2">
      <c r="A19" s="64" t="s">
        <v>45</v>
      </c>
      <c r="B19" s="65">
        <v>574.1</v>
      </c>
      <c r="C19" s="66">
        <f>9368.3-979.6</f>
        <v>8388.6999999999989</v>
      </c>
      <c r="D19" s="67">
        <v>1681.7</v>
      </c>
      <c r="E19" s="66">
        <f>48643.7-722.1-138.5</f>
        <v>47783.1</v>
      </c>
      <c r="F19" s="67">
        <f>SUM(B19:E19)</f>
        <v>58427.6</v>
      </c>
      <c r="G19" s="66">
        <f>1754.3-521.1</f>
        <v>1233.1999999999998</v>
      </c>
      <c r="H19" s="67">
        <f>6454.9-528.8</f>
        <v>5926.0999999999995</v>
      </c>
      <c r="I19" s="68">
        <f>SUM(G19:H19)</f>
        <v>7159.2999999999993</v>
      </c>
      <c r="J19" s="67">
        <f>4223.7-316.1-461.9</f>
        <v>3445.7</v>
      </c>
      <c r="K19" s="68">
        <f>2628.8-234.7-103.1</f>
        <v>2291.0000000000005</v>
      </c>
      <c r="L19" s="67">
        <f>SUM(J19:K19)</f>
        <v>5736.7000000000007</v>
      </c>
      <c r="M19" s="68">
        <f t="shared" si="0"/>
        <v>71323.599999999991</v>
      </c>
      <c r="N19" s="67">
        <v>8119.8</v>
      </c>
      <c r="O19" s="67">
        <f>SUM(M19:N19)</f>
        <v>79443.399999999994</v>
      </c>
    </row>
    <row r="20" spans="1:15" s="54" customFormat="1" hidden="1" x14ac:dyDescent="0.2">
      <c r="A20" s="64" t="s">
        <v>46</v>
      </c>
      <c r="B20" s="65">
        <v>478.4</v>
      </c>
      <c r="C20" s="66">
        <v>16327.8</v>
      </c>
      <c r="D20" s="67">
        <v>999.7</v>
      </c>
      <c r="E20" s="66">
        <v>56712.9</v>
      </c>
      <c r="F20" s="67">
        <f>SUM(B20:E20)</f>
        <v>74518.8</v>
      </c>
      <c r="G20" s="66">
        <v>1622.1</v>
      </c>
      <c r="H20" s="67">
        <v>7273.3</v>
      </c>
      <c r="I20" s="68">
        <f>SUM(G20:H20)</f>
        <v>8895.4</v>
      </c>
      <c r="J20" s="67">
        <v>3875.5</v>
      </c>
      <c r="K20" s="68">
        <v>2155.6999999999998</v>
      </c>
      <c r="L20" s="67">
        <f>SUM(J20:K20)</f>
        <v>6031.2</v>
      </c>
      <c r="M20" s="68">
        <f t="shared" si="0"/>
        <v>89445.4</v>
      </c>
      <c r="N20" s="67">
        <v>13658.4</v>
      </c>
      <c r="O20" s="67">
        <f>SUM(M20:N20)</f>
        <v>103103.79999999999</v>
      </c>
    </row>
    <row r="21" spans="1:15" s="54" customFormat="1" hidden="1" x14ac:dyDescent="0.2">
      <c r="A21" s="64" t="s">
        <v>47</v>
      </c>
      <c r="B21" s="65">
        <v>1806.7</v>
      </c>
      <c r="C21" s="66">
        <v>13136.3</v>
      </c>
      <c r="D21" s="67">
        <v>2368</v>
      </c>
      <c r="E21" s="66">
        <v>85060.9</v>
      </c>
      <c r="F21" s="67">
        <f t="shared" ref="F21:F28" si="1">SUM(B21:E21)</f>
        <v>102371.9</v>
      </c>
      <c r="G21" s="66">
        <v>2528.6</v>
      </c>
      <c r="H21" s="67">
        <v>11836.8</v>
      </c>
      <c r="I21" s="68">
        <f t="shared" ref="I21:I28" si="2">SUM(G21:H21)</f>
        <v>14365.4</v>
      </c>
      <c r="J21" s="67">
        <v>4203.6000000000004</v>
      </c>
      <c r="K21" s="68">
        <v>1710.1</v>
      </c>
      <c r="L21" s="67">
        <f t="shared" ref="L21:L28" si="3">SUM(J21:K21)</f>
        <v>5913.7000000000007</v>
      </c>
      <c r="M21" s="68">
        <f t="shared" si="0"/>
        <v>122650.99999999999</v>
      </c>
      <c r="N21" s="67">
        <v>15711.6</v>
      </c>
      <c r="O21" s="67">
        <f t="shared" ref="O21:O28" si="4">SUM(M21:N21)</f>
        <v>138362.59999999998</v>
      </c>
    </row>
    <row r="22" spans="1:15" s="54" customFormat="1" ht="14.25" hidden="1" customHeight="1" x14ac:dyDescent="0.2">
      <c r="A22" s="64" t="s">
        <v>48</v>
      </c>
      <c r="B22" s="65">
        <v>1158.2</v>
      </c>
      <c r="C22" s="66">
        <v>8068.3</v>
      </c>
      <c r="D22" s="67">
        <v>1905.4</v>
      </c>
      <c r="E22" s="66">
        <v>102608.3</v>
      </c>
      <c r="F22" s="67">
        <f t="shared" si="1"/>
        <v>113740.2</v>
      </c>
      <c r="G22" s="66">
        <v>3561.3</v>
      </c>
      <c r="H22" s="67">
        <v>14438.5</v>
      </c>
      <c r="I22" s="68">
        <f t="shared" si="2"/>
        <v>17999.8</v>
      </c>
      <c r="J22" s="67">
        <v>3859.3</v>
      </c>
      <c r="K22" s="68">
        <v>1577.7</v>
      </c>
      <c r="L22" s="67">
        <f t="shared" si="3"/>
        <v>5437</v>
      </c>
      <c r="M22" s="68">
        <f t="shared" si="0"/>
        <v>137177</v>
      </c>
      <c r="N22" s="67">
        <v>17153.599999999999</v>
      </c>
      <c r="O22" s="67">
        <f t="shared" si="4"/>
        <v>154330.6</v>
      </c>
    </row>
    <row r="23" spans="1:15" s="54" customFormat="1" ht="14.25" hidden="1" customHeight="1" x14ac:dyDescent="0.2">
      <c r="A23" s="64" t="s">
        <v>49</v>
      </c>
      <c r="B23" s="65">
        <v>1118.2</v>
      </c>
      <c r="C23" s="66">
        <v>28332</v>
      </c>
      <c r="D23" s="67">
        <v>1501.1</v>
      </c>
      <c r="E23" s="66">
        <v>115273.2</v>
      </c>
      <c r="F23" s="67">
        <f t="shared" si="1"/>
        <v>146224.5</v>
      </c>
      <c r="G23" s="66">
        <v>4421.7</v>
      </c>
      <c r="H23" s="67">
        <v>18831.599999999999</v>
      </c>
      <c r="I23" s="68">
        <f t="shared" si="2"/>
        <v>23253.3</v>
      </c>
      <c r="J23" s="67">
        <v>3682</v>
      </c>
      <c r="K23" s="68">
        <v>1904.2</v>
      </c>
      <c r="L23" s="67">
        <f t="shared" si="3"/>
        <v>5586.2</v>
      </c>
      <c r="M23" s="68">
        <f t="shared" si="0"/>
        <v>175064</v>
      </c>
      <c r="N23" s="67">
        <v>16246.6</v>
      </c>
      <c r="O23" s="67">
        <f t="shared" si="4"/>
        <v>191310.6</v>
      </c>
    </row>
    <row r="24" spans="1:15" s="54" customFormat="1" ht="14.25" hidden="1" customHeight="1" x14ac:dyDescent="0.2">
      <c r="A24" s="69" t="s">
        <v>50</v>
      </c>
      <c r="B24" s="65">
        <v>221.8</v>
      </c>
      <c r="C24" s="66">
        <v>14221.5</v>
      </c>
      <c r="D24" s="67">
        <v>2127.8000000000002</v>
      </c>
      <c r="E24" s="66">
        <v>130656.6</v>
      </c>
      <c r="F24" s="67">
        <f t="shared" si="1"/>
        <v>147227.70000000001</v>
      </c>
      <c r="G24" s="66">
        <v>4527.5</v>
      </c>
      <c r="H24" s="67">
        <v>23611.7</v>
      </c>
      <c r="I24" s="68">
        <f t="shared" si="2"/>
        <v>28139.200000000001</v>
      </c>
      <c r="J24" s="67">
        <v>3616.4</v>
      </c>
      <c r="K24" s="68">
        <v>1720.3</v>
      </c>
      <c r="L24" s="67">
        <f t="shared" si="3"/>
        <v>5336.7</v>
      </c>
      <c r="M24" s="68">
        <f t="shared" si="0"/>
        <v>180703.60000000003</v>
      </c>
      <c r="N24" s="67">
        <v>16465.400000000001</v>
      </c>
      <c r="O24" s="67">
        <f t="shared" si="4"/>
        <v>197169.00000000003</v>
      </c>
    </row>
    <row r="25" spans="1:15" s="54" customFormat="1" ht="14.25" hidden="1" customHeight="1" x14ac:dyDescent="0.2">
      <c r="A25" s="69" t="s">
        <v>51</v>
      </c>
      <c r="B25" s="70">
        <v>1767</v>
      </c>
      <c r="C25" s="71">
        <v>19332.8</v>
      </c>
      <c r="D25" s="72">
        <v>1120.9000000000001</v>
      </c>
      <c r="E25" s="71">
        <v>121364.5</v>
      </c>
      <c r="F25" s="72">
        <f>SUM(B25:E25)</f>
        <v>143585.20000000001</v>
      </c>
      <c r="G25" s="71">
        <v>3941.8</v>
      </c>
      <c r="H25" s="72">
        <v>27685.200000000001</v>
      </c>
      <c r="I25" s="73">
        <f>SUM(G25:H25)</f>
        <v>31627</v>
      </c>
      <c r="J25" s="72">
        <v>3314.4</v>
      </c>
      <c r="K25" s="73">
        <v>1255.9000000000001</v>
      </c>
      <c r="L25" s="72">
        <f>SUM(J25:K25)</f>
        <v>4570.3</v>
      </c>
      <c r="M25" s="73">
        <f>SUM(F25,I25,L25)</f>
        <v>179782.5</v>
      </c>
      <c r="N25" s="72">
        <v>27486.400000000001</v>
      </c>
      <c r="O25" s="72">
        <f>SUM(M25:N25)</f>
        <v>207268.9</v>
      </c>
    </row>
    <row r="26" spans="1:15" ht="14.25" hidden="1" customHeight="1" x14ac:dyDescent="0.2">
      <c r="A26" s="74" t="s">
        <v>52</v>
      </c>
      <c r="B26" s="70">
        <v>1361</v>
      </c>
      <c r="C26" s="71">
        <v>6679.7</v>
      </c>
      <c r="D26" s="72">
        <v>1041.5</v>
      </c>
      <c r="E26" s="71">
        <v>129775.3</v>
      </c>
      <c r="F26" s="72">
        <f t="shared" si="1"/>
        <v>138857.5</v>
      </c>
      <c r="G26" s="71">
        <v>4469.5</v>
      </c>
      <c r="H26" s="72">
        <v>26406.400000000001</v>
      </c>
      <c r="I26" s="73">
        <f t="shared" si="2"/>
        <v>30875.9</v>
      </c>
      <c r="J26" s="72">
        <v>3235.3</v>
      </c>
      <c r="K26" s="73">
        <v>1204.0999999999999</v>
      </c>
      <c r="L26" s="72">
        <f t="shared" si="3"/>
        <v>4439.3999999999996</v>
      </c>
      <c r="M26" s="73">
        <f t="shared" si="0"/>
        <v>174172.79999999999</v>
      </c>
      <c r="N26" s="72">
        <v>29882.400000000001</v>
      </c>
      <c r="O26" s="72">
        <f t="shared" si="4"/>
        <v>204055.19999999998</v>
      </c>
    </row>
    <row r="27" spans="1:15" ht="14.25" hidden="1" customHeight="1" x14ac:dyDescent="0.2">
      <c r="A27" s="74" t="s">
        <v>53</v>
      </c>
      <c r="B27" s="70">
        <v>1656.4</v>
      </c>
      <c r="C27" s="71">
        <v>19607.8</v>
      </c>
      <c r="D27" s="72">
        <v>1131.0999999999999</v>
      </c>
      <c r="E27" s="71">
        <v>148430.1</v>
      </c>
      <c r="F27" s="72">
        <f t="shared" si="1"/>
        <v>170825.4</v>
      </c>
      <c r="G27" s="71">
        <v>5960.3</v>
      </c>
      <c r="H27" s="72">
        <v>32644.400000000001</v>
      </c>
      <c r="I27" s="73">
        <f t="shared" si="2"/>
        <v>38604.700000000004</v>
      </c>
      <c r="J27" s="72">
        <v>4095.6</v>
      </c>
      <c r="K27" s="73">
        <v>1700.5</v>
      </c>
      <c r="L27" s="72">
        <f t="shared" si="3"/>
        <v>5796.1</v>
      </c>
      <c r="M27" s="73">
        <f t="shared" si="0"/>
        <v>215226.2</v>
      </c>
      <c r="N27" s="72">
        <v>35804.699999999997</v>
      </c>
      <c r="O27" s="72">
        <f t="shared" si="4"/>
        <v>251030.90000000002</v>
      </c>
    </row>
    <row r="28" spans="1:15" ht="14.25" hidden="1" customHeight="1" x14ac:dyDescent="0.2">
      <c r="A28" s="74" t="s">
        <v>54</v>
      </c>
      <c r="B28" s="70">
        <v>4086.1</v>
      </c>
      <c r="C28" s="71">
        <v>7452.4</v>
      </c>
      <c r="D28" s="72">
        <v>1735.2</v>
      </c>
      <c r="E28" s="71">
        <v>160944.29999999999</v>
      </c>
      <c r="F28" s="72">
        <f t="shared" si="1"/>
        <v>174218</v>
      </c>
      <c r="G28" s="71">
        <v>7092.5</v>
      </c>
      <c r="H28" s="72">
        <v>41231.300000000003</v>
      </c>
      <c r="I28" s="73">
        <f t="shared" si="2"/>
        <v>48323.8</v>
      </c>
      <c r="J28" s="72">
        <v>5352.8</v>
      </c>
      <c r="K28" s="73">
        <v>1097.8</v>
      </c>
      <c r="L28" s="72">
        <f t="shared" si="3"/>
        <v>6450.6</v>
      </c>
      <c r="M28" s="73">
        <f t="shared" si="0"/>
        <v>228992.4</v>
      </c>
      <c r="N28" s="72">
        <v>39121.599999999999</v>
      </c>
      <c r="O28" s="72">
        <f t="shared" si="4"/>
        <v>268114</v>
      </c>
    </row>
    <row r="29" spans="1:15" ht="14.25" hidden="1" customHeight="1" x14ac:dyDescent="0.2">
      <c r="A29" s="74" t="s">
        <v>55</v>
      </c>
      <c r="B29" s="70">
        <v>3764.5</v>
      </c>
      <c r="C29" s="71">
        <v>23603.599999999999</v>
      </c>
      <c r="D29" s="72">
        <v>350.1</v>
      </c>
      <c r="E29" s="71">
        <v>177818.8</v>
      </c>
      <c r="F29" s="72">
        <v>205537</v>
      </c>
      <c r="G29" s="71">
        <v>10714.1</v>
      </c>
      <c r="H29" s="72">
        <v>61882.9</v>
      </c>
      <c r="I29" s="73">
        <v>72597</v>
      </c>
      <c r="J29" s="72">
        <v>6532.8</v>
      </c>
      <c r="K29" s="73">
        <v>944.4</v>
      </c>
      <c r="L29" s="72">
        <v>7477.2</v>
      </c>
      <c r="M29" s="73">
        <v>285611.2</v>
      </c>
      <c r="N29" s="72">
        <v>50153.599999999999</v>
      </c>
      <c r="O29" s="72">
        <v>335764.8</v>
      </c>
    </row>
    <row r="30" spans="1:15" ht="14.25" customHeight="1" x14ac:dyDescent="0.2">
      <c r="A30" s="74"/>
      <c r="B30" s="70"/>
      <c r="C30" s="71"/>
      <c r="D30" s="72"/>
      <c r="E30" s="71"/>
      <c r="F30" s="72"/>
      <c r="G30" s="71"/>
      <c r="H30" s="72"/>
      <c r="I30" s="73"/>
      <c r="J30" s="72"/>
      <c r="K30" s="73"/>
      <c r="L30" s="72"/>
      <c r="M30" s="73"/>
      <c r="N30" s="72"/>
      <c r="O30" s="72"/>
    </row>
    <row r="31" spans="1:15" ht="14.25" hidden="1" customHeight="1" x14ac:dyDescent="0.2">
      <c r="A31" s="75" t="s">
        <v>56</v>
      </c>
      <c r="B31" s="76">
        <v>5721.7000000000007</v>
      </c>
      <c r="C31" s="77">
        <v>2961.4</v>
      </c>
      <c r="D31" s="78">
        <v>1946.3</v>
      </c>
      <c r="E31" s="77">
        <v>202413.30000000002</v>
      </c>
      <c r="F31" s="78">
        <f t="shared" ref="F31:F37" si="5">SUM(B31:E31)</f>
        <v>213042.7</v>
      </c>
      <c r="G31" s="77">
        <v>15338.800000000001</v>
      </c>
      <c r="H31" s="78">
        <v>95369.199999999983</v>
      </c>
      <c r="I31" s="79">
        <f t="shared" ref="I31:I37" si="6">SUM(G31:H31)</f>
        <v>110707.99999999999</v>
      </c>
      <c r="J31" s="78">
        <v>8684.9000000000015</v>
      </c>
      <c r="K31" s="79">
        <v>509.9</v>
      </c>
      <c r="L31" s="78">
        <f t="shared" ref="L31:L37" si="7">SUM(J31:K31)</f>
        <v>9194.8000000000011</v>
      </c>
      <c r="M31" s="79">
        <f t="shared" ref="M31:M37" si="8">SUM(F31,I31,L31)</f>
        <v>332945.5</v>
      </c>
      <c r="N31" s="78">
        <v>52699.200000000004</v>
      </c>
      <c r="O31" s="78">
        <f t="shared" ref="O31:O37" si="9">SUM(M31:N31)</f>
        <v>385644.7</v>
      </c>
    </row>
    <row r="32" spans="1:15" ht="14.25" hidden="1" customHeight="1" x14ac:dyDescent="0.2">
      <c r="A32" s="75" t="s">
        <v>57</v>
      </c>
      <c r="B32" s="76">
        <v>6432.4000000000005</v>
      </c>
      <c r="C32" s="77">
        <v>11832.599999999999</v>
      </c>
      <c r="D32" s="78">
        <v>1895.9</v>
      </c>
      <c r="E32" s="77">
        <v>256084.59999999998</v>
      </c>
      <c r="F32" s="78">
        <f t="shared" si="5"/>
        <v>276245.5</v>
      </c>
      <c r="G32" s="77">
        <v>25050.399999999998</v>
      </c>
      <c r="H32" s="78">
        <v>118042.2</v>
      </c>
      <c r="I32" s="79">
        <f t="shared" si="6"/>
        <v>143092.6</v>
      </c>
      <c r="J32" s="78">
        <v>12244.5</v>
      </c>
      <c r="K32" s="79">
        <v>1467.8</v>
      </c>
      <c r="L32" s="78">
        <f t="shared" si="7"/>
        <v>13712.3</v>
      </c>
      <c r="M32" s="79">
        <f t="shared" si="8"/>
        <v>433050.39999999997</v>
      </c>
      <c r="N32" s="78">
        <v>72626.3</v>
      </c>
      <c r="O32" s="78">
        <f t="shared" si="9"/>
        <v>505676.69999999995</v>
      </c>
    </row>
    <row r="33" spans="1:15" ht="14.25" hidden="1" customHeight="1" x14ac:dyDescent="0.2">
      <c r="A33" s="75" t="s">
        <v>58</v>
      </c>
      <c r="B33" s="76">
        <v>10070.199999999999</v>
      </c>
      <c r="C33" s="77">
        <v>12577.599999999999</v>
      </c>
      <c r="D33" s="78">
        <v>1824.6</v>
      </c>
      <c r="E33" s="77">
        <v>368616.2</v>
      </c>
      <c r="F33" s="78">
        <f t="shared" si="5"/>
        <v>393088.6</v>
      </c>
      <c r="G33" s="77">
        <v>29936.7</v>
      </c>
      <c r="H33" s="78">
        <v>126266.79999999999</v>
      </c>
      <c r="I33" s="79">
        <f t="shared" si="6"/>
        <v>156203.5</v>
      </c>
      <c r="J33" s="78">
        <v>16356.199999999999</v>
      </c>
      <c r="K33" s="79">
        <v>9025.2999999999993</v>
      </c>
      <c r="L33" s="78">
        <f t="shared" si="7"/>
        <v>25381.5</v>
      </c>
      <c r="M33" s="79">
        <f t="shared" si="8"/>
        <v>574673.6</v>
      </c>
      <c r="N33" s="78">
        <v>70478</v>
      </c>
      <c r="O33" s="78">
        <f t="shared" si="9"/>
        <v>645151.6</v>
      </c>
    </row>
    <row r="34" spans="1:15" ht="14.25" customHeight="1" x14ac:dyDescent="0.2">
      <c r="A34" s="75" t="s">
        <v>59</v>
      </c>
      <c r="B34" s="76">
        <v>8670.6</v>
      </c>
      <c r="C34" s="77">
        <v>10386.6</v>
      </c>
      <c r="D34" s="78">
        <v>2652.5</v>
      </c>
      <c r="E34" s="77">
        <v>460288.8</v>
      </c>
      <c r="F34" s="78">
        <f t="shared" si="5"/>
        <v>481998.5</v>
      </c>
      <c r="G34" s="77">
        <v>32498.1</v>
      </c>
      <c r="H34" s="78">
        <v>151216.1</v>
      </c>
      <c r="I34" s="79">
        <f t="shared" si="6"/>
        <v>183714.2</v>
      </c>
      <c r="J34" s="78">
        <v>16420.8</v>
      </c>
      <c r="K34" s="79">
        <v>21741.1</v>
      </c>
      <c r="L34" s="78">
        <f t="shared" si="7"/>
        <v>38161.899999999994</v>
      </c>
      <c r="M34" s="79">
        <f t="shared" si="8"/>
        <v>703874.6</v>
      </c>
      <c r="N34" s="78">
        <v>68758.7</v>
      </c>
      <c r="O34" s="78">
        <f t="shared" si="9"/>
        <v>772633.29999999993</v>
      </c>
    </row>
    <row r="35" spans="1:15" ht="14.25" customHeight="1" x14ac:dyDescent="0.2">
      <c r="A35" s="75" t="s">
        <v>60</v>
      </c>
      <c r="B35" s="76">
        <v>27883.9</v>
      </c>
      <c r="C35" s="77">
        <v>6959.0999999999995</v>
      </c>
      <c r="D35" s="78">
        <v>3893.5</v>
      </c>
      <c r="E35" s="77">
        <v>469767.30000000005</v>
      </c>
      <c r="F35" s="78">
        <f t="shared" si="5"/>
        <v>508503.80000000005</v>
      </c>
      <c r="G35" s="77">
        <v>27499.200000000004</v>
      </c>
      <c r="H35" s="78">
        <v>182002.60000000003</v>
      </c>
      <c r="I35" s="79">
        <f t="shared" si="6"/>
        <v>209501.80000000005</v>
      </c>
      <c r="J35" s="78">
        <v>19923.2</v>
      </c>
      <c r="K35" s="79">
        <v>35392.1</v>
      </c>
      <c r="L35" s="78">
        <f t="shared" si="7"/>
        <v>55315.3</v>
      </c>
      <c r="M35" s="79">
        <f t="shared" si="8"/>
        <v>773320.90000000014</v>
      </c>
      <c r="N35" s="78">
        <v>86828.200000000012</v>
      </c>
      <c r="O35" s="78">
        <f t="shared" si="9"/>
        <v>860149.10000000009</v>
      </c>
    </row>
    <row r="36" spans="1:15" ht="14.25" customHeight="1" x14ac:dyDescent="0.2">
      <c r="A36" s="75" t="s">
        <v>61</v>
      </c>
      <c r="B36" s="76">
        <v>14479.800000000001</v>
      </c>
      <c r="C36" s="77">
        <v>1179.5999999999999</v>
      </c>
      <c r="D36" s="78">
        <v>5745.1</v>
      </c>
      <c r="E36" s="77">
        <v>524635.89999999991</v>
      </c>
      <c r="F36" s="78">
        <f t="shared" si="5"/>
        <v>546040.39999999991</v>
      </c>
      <c r="G36" s="77">
        <v>20459.5</v>
      </c>
      <c r="H36" s="78">
        <v>192646.5</v>
      </c>
      <c r="I36" s="79">
        <f t="shared" si="6"/>
        <v>213106</v>
      </c>
      <c r="J36" s="78">
        <v>32849.9</v>
      </c>
      <c r="K36" s="79">
        <v>71698.200000000012</v>
      </c>
      <c r="L36" s="78">
        <f t="shared" si="7"/>
        <v>104548.1</v>
      </c>
      <c r="M36" s="79">
        <f t="shared" si="8"/>
        <v>863694.49999999988</v>
      </c>
      <c r="N36" s="78">
        <v>90359.4</v>
      </c>
      <c r="O36" s="78">
        <f t="shared" si="9"/>
        <v>954053.89999999991</v>
      </c>
    </row>
    <row r="37" spans="1:15" ht="14.25" customHeight="1" x14ac:dyDescent="0.2">
      <c r="A37" s="75" t="s">
        <v>62</v>
      </c>
      <c r="B37" s="76">
        <v>166493.10000000003</v>
      </c>
      <c r="C37" s="77">
        <v>6807.3</v>
      </c>
      <c r="D37" s="78">
        <v>5745.1</v>
      </c>
      <c r="E37" s="77">
        <v>394108.1</v>
      </c>
      <c r="F37" s="78">
        <f t="shared" si="5"/>
        <v>573153.6</v>
      </c>
      <c r="G37" s="77">
        <v>17564.199999999997</v>
      </c>
      <c r="H37" s="78">
        <v>162563.79999999999</v>
      </c>
      <c r="I37" s="79">
        <f t="shared" si="6"/>
        <v>180128</v>
      </c>
      <c r="J37" s="78">
        <v>62507.199999999997</v>
      </c>
      <c r="K37" s="79">
        <v>54034.8</v>
      </c>
      <c r="L37" s="78">
        <f t="shared" si="7"/>
        <v>116542</v>
      </c>
      <c r="M37" s="79">
        <f t="shared" si="8"/>
        <v>869823.6</v>
      </c>
      <c r="N37" s="78">
        <v>84709.4</v>
      </c>
      <c r="O37" s="78">
        <f t="shared" si="9"/>
        <v>954533</v>
      </c>
    </row>
    <row r="38" spans="1:15" x14ac:dyDescent="0.2">
      <c r="A38" s="75" t="s">
        <v>63</v>
      </c>
      <c r="B38" s="80">
        <v>199717.09999999998</v>
      </c>
      <c r="C38" s="80">
        <v>438.6</v>
      </c>
      <c r="D38" s="80">
        <v>3280.2999999999997</v>
      </c>
      <c r="E38" s="80">
        <v>402330.60000000003</v>
      </c>
      <c r="F38" s="80">
        <v>605766.6</v>
      </c>
      <c r="G38" s="80">
        <v>21756.2</v>
      </c>
      <c r="H38" s="80">
        <v>174051.59999999998</v>
      </c>
      <c r="I38" s="80">
        <v>195807.8</v>
      </c>
      <c r="J38" s="80">
        <v>67282.900000000009</v>
      </c>
      <c r="K38" s="80">
        <v>53730.900000000009</v>
      </c>
      <c r="L38" s="80">
        <v>121013.80000000002</v>
      </c>
      <c r="M38" s="80">
        <v>922588.2</v>
      </c>
      <c r="N38" s="80">
        <v>65142.400000000001</v>
      </c>
      <c r="O38" s="80">
        <v>987730.6</v>
      </c>
    </row>
    <row r="39" spans="1:15" ht="14.25" customHeight="1" x14ac:dyDescent="0.2">
      <c r="A39" s="81"/>
      <c r="B39" s="76"/>
      <c r="C39" s="77"/>
      <c r="D39" s="78"/>
      <c r="E39" s="77"/>
      <c r="F39" s="78"/>
      <c r="G39" s="77"/>
      <c r="H39" s="78"/>
      <c r="I39" s="79"/>
      <c r="J39" s="78"/>
      <c r="K39" s="79"/>
      <c r="L39" s="78"/>
      <c r="M39" s="79"/>
      <c r="N39" s="78"/>
      <c r="O39" s="78"/>
    </row>
    <row r="40" spans="1:15" ht="14.25" customHeight="1" x14ac:dyDescent="0.2">
      <c r="A40" s="82" t="s">
        <v>64</v>
      </c>
      <c r="B40" s="76">
        <v>29163.899999999998</v>
      </c>
      <c r="C40" s="77">
        <v>3429.7000000000003</v>
      </c>
      <c r="D40" s="78">
        <v>2473.4</v>
      </c>
      <c r="E40" s="77">
        <v>488310.97499999998</v>
      </c>
      <c r="F40" s="78">
        <f>SUM(B40:E40)</f>
        <v>523377.97499999998</v>
      </c>
      <c r="G40" s="77">
        <v>27124.3</v>
      </c>
      <c r="H40" s="78">
        <v>176360.3</v>
      </c>
      <c r="I40" s="79">
        <f>SUM(G40:H40)</f>
        <v>203484.59999999998</v>
      </c>
      <c r="J40" s="78">
        <v>20450.199999999997</v>
      </c>
      <c r="K40" s="79">
        <v>33467.5</v>
      </c>
      <c r="L40" s="78">
        <f>SUM(J40:K40)</f>
        <v>53917.7</v>
      </c>
      <c r="M40" s="79">
        <f>SUM(F40,I40,L40)</f>
        <v>780780.27499999991</v>
      </c>
      <c r="N40" s="78">
        <v>87233.2</v>
      </c>
      <c r="O40" s="78">
        <f>SUM(M40:N40)</f>
        <v>868013.47499999986</v>
      </c>
    </row>
    <row r="41" spans="1:15" ht="14.25" customHeight="1" x14ac:dyDescent="0.2">
      <c r="A41" s="82" t="s">
        <v>65</v>
      </c>
      <c r="B41" s="76">
        <v>29476.400000000001</v>
      </c>
      <c r="C41" s="77">
        <v>8897.7999999999993</v>
      </c>
      <c r="D41" s="78">
        <v>2762.2</v>
      </c>
      <c r="E41" s="77">
        <v>499249.24999999994</v>
      </c>
      <c r="F41" s="78">
        <f>SUM(B41:E41)</f>
        <v>540385.64999999991</v>
      </c>
      <c r="G41" s="77">
        <v>27046.1</v>
      </c>
      <c r="H41" s="78">
        <v>177298.6</v>
      </c>
      <c r="I41" s="79">
        <f>SUM(G41:H41)</f>
        <v>204344.7</v>
      </c>
      <c r="J41" s="78">
        <v>24684.999999999996</v>
      </c>
      <c r="K41" s="79">
        <v>43095.199999999997</v>
      </c>
      <c r="L41" s="78">
        <f>SUM(J41:K41)</f>
        <v>67780.2</v>
      </c>
      <c r="M41" s="79">
        <f>SUM(F41,I41,L41)</f>
        <v>812510.54999999981</v>
      </c>
      <c r="N41" s="78">
        <v>84208.6</v>
      </c>
      <c r="O41" s="78">
        <f>SUM(M41:N41)</f>
        <v>896719.14999999979</v>
      </c>
    </row>
    <row r="42" spans="1:15" ht="14.25" customHeight="1" x14ac:dyDescent="0.2">
      <c r="A42" s="82" t="s">
        <v>66</v>
      </c>
      <c r="B42" s="76">
        <v>12049</v>
      </c>
      <c r="C42" s="77">
        <v>9326.7999999999993</v>
      </c>
      <c r="D42" s="78">
        <v>2205</v>
      </c>
      <c r="E42" s="77">
        <v>515680.93611111102</v>
      </c>
      <c r="F42" s="78">
        <f>SUM(B42:E42)</f>
        <v>539261.73611111101</v>
      </c>
      <c r="G42" s="77">
        <v>28163.9</v>
      </c>
      <c r="H42" s="78">
        <v>177514</v>
      </c>
      <c r="I42" s="79">
        <f>SUM(G42:H42)</f>
        <v>205677.9</v>
      </c>
      <c r="J42" s="78">
        <v>22031.600000000002</v>
      </c>
      <c r="K42" s="79">
        <v>69409.600000000006</v>
      </c>
      <c r="L42" s="78">
        <f>SUM(J42:K42)</f>
        <v>91441.200000000012</v>
      </c>
      <c r="M42" s="79">
        <f>SUM(F42,I42,L42)</f>
        <v>836380.8361111111</v>
      </c>
      <c r="N42" s="78">
        <v>83066</v>
      </c>
      <c r="O42" s="78">
        <f>SUM(M42:N42)</f>
        <v>919446.8361111111</v>
      </c>
    </row>
    <row r="43" spans="1:15" ht="14.25" customHeight="1" x14ac:dyDescent="0.2">
      <c r="A43" s="82" t="s">
        <v>67</v>
      </c>
      <c r="B43" s="76">
        <v>14479.800000000001</v>
      </c>
      <c r="C43" s="77">
        <v>1179.5999999999999</v>
      </c>
      <c r="D43" s="78">
        <v>5745.1</v>
      </c>
      <c r="E43" s="77">
        <v>524635.89999999991</v>
      </c>
      <c r="F43" s="78">
        <f>SUM(B43:E43)</f>
        <v>546040.39999999991</v>
      </c>
      <c r="G43" s="77">
        <v>20459.5</v>
      </c>
      <c r="H43" s="78">
        <v>192646.5</v>
      </c>
      <c r="I43" s="79">
        <f>SUM(G43:H43)</f>
        <v>213106</v>
      </c>
      <c r="J43" s="78">
        <v>32849.9</v>
      </c>
      <c r="K43" s="79">
        <v>71698.200000000012</v>
      </c>
      <c r="L43" s="78">
        <f>SUM(J43:K43)</f>
        <v>104548.1</v>
      </c>
      <c r="M43" s="79">
        <f>SUM(F43,I43,L43)</f>
        <v>863694.49999999988</v>
      </c>
      <c r="N43" s="78">
        <v>90359.4</v>
      </c>
      <c r="O43" s="78">
        <f>SUM(M43:N43)</f>
        <v>954053.89999999991</v>
      </c>
    </row>
    <row r="44" spans="1:15" ht="14.25" customHeight="1" x14ac:dyDescent="0.2">
      <c r="A44" s="82"/>
      <c r="B44" s="76"/>
      <c r="C44" s="77"/>
      <c r="D44" s="78"/>
      <c r="E44" s="77"/>
      <c r="F44" s="78"/>
      <c r="G44" s="77"/>
      <c r="H44" s="78"/>
      <c r="I44" s="79"/>
      <c r="J44" s="78"/>
      <c r="K44" s="79"/>
      <c r="L44" s="78"/>
      <c r="M44" s="79"/>
      <c r="N44" s="78"/>
      <c r="O44" s="78"/>
    </row>
    <row r="45" spans="1:15" ht="14.25" customHeight="1" x14ac:dyDescent="0.2">
      <c r="A45" s="82" t="s">
        <v>68</v>
      </c>
      <c r="B45" s="76">
        <v>17593.900000000001</v>
      </c>
      <c r="C45" s="77">
        <v>948</v>
      </c>
      <c r="D45" s="78">
        <v>2852.2</v>
      </c>
      <c r="E45" s="77">
        <v>518073.05</v>
      </c>
      <c r="F45" s="78">
        <f>SUM(B45:E45)</f>
        <v>539467.15</v>
      </c>
      <c r="G45" s="77">
        <v>19733.3</v>
      </c>
      <c r="H45" s="78">
        <v>198106</v>
      </c>
      <c r="I45" s="79">
        <f>SUM(G45:H45)</f>
        <v>217839.3</v>
      </c>
      <c r="J45" s="78">
        <v>34738.799999999996</v>
      </c>
      <c r="K45" s="79">
        <v>64074.9</v>
      </c>
      <c r="L45" s="78">
        <f>SUM(J45:K45)</f>
        <v>98813.7</v>
      </c>
      <c r="M45" s="79">
        <f>SUM(F45,I45,L45)</f>
        <v>856120.14999999991</v>
      </c>
      <c r="N45" s="78">
        <v>78483.100000000006</v>
      </c>
      <c r="O45" s="78">
        <f>SUM(M45:N45)</f>
        <v>934603.24999999988</v>
      </c>
    </row>
    <row r="46" spans="1:15" ht="14.25" customHeight="1" x14ac:dyDescent="0.2">
      <c r="A46" s="82" t="s">
        <v>69</v>
      </c>
      <c r="B46" s="76">
        <v>17841.100000000002</v>
      </c>
      <c r="C46" s="77">
        <v>16301.600000000002</v>
      </c>
      <c r="D46" s="78">
        <v>5054.2000000000007</v>
      </c>
      <c r="E46" s="77">
        <v>522406.09999999992</v>
      </c>
      <c r="F46" s="78">
        <f>SUM(B46:E46)</f>
        <v>561602.99999999988</v>
      </c>
      <c r="G46" s="77">
        <v>18397.8</v>
      </c>
      <c r="H46" s="78">
        <v>194241.8</v>
      </c>
      <c r="I46" s="79">
        <f>SUM(G46:H46)</f>
        <v>212639.59999999998</v>
      </c>
      <c r="J46" s="78">
        <v>35141.1</v>
      </c>
      <c r="K46" s="79">
        <v>69475.3</v>
      </c>
      <c r="L46" s="78">
        <f>SUM(J46:K46)</f>
        <v>104616.4</v>
      </c>
      <c r="M46" s="79">
        <f>SUM(F46,I46,L46)</f>
        <v>878858.99999999988</v>
      </c>
      <c r="N46" s="78">
        <v>77819</v>
      </c>
      <c r="O46" s="78">
        <f>SUM(M46:N46)</f>
        <v>956677.99999999988</v>
      </c>
    </row>
    <row r="47" spans="1:15" ht="14.25" customHeight="1" x14ac:dyDescent="0.2">
      <c r="A47" s="82" t="s">
        <v>70</v>
      </c>
      <c r="B47" s="76">
        <v>22750.200000000004</v>
      </c>
      <c r="C47" s="77">
        <v>21264.1</v>
      </c>
      <c r="D47" s="78">
        <v>3956.7999999999997</v>
      </c>
      <c r="E47" s="77">
        <v>522810.58333333331</v>
      </c>
      <c r="F47" s="78">
        <f>SUM(B47:E47)</f>
        <v>570781.68333333335</v>
      </c>
      <c r="G47" s="77">
        <v>18375.3</v>
      </c>
      <c r="H47" s="78">
        <v>191513.8</v>
      </c>
      <c r="I47" s="79">
        <f>SUM(G47:H47)</f>
        <v>209889.09999999998</v>
      </c>
      <c r="J47" s="78">
        <v>35044.700000000004</v>
      </c>
      <c r="K47" s="79">
        <v>71652.899999999994</v>
      </c>
      <c r="L47" s="78">
        <f>SUM(J47:K47)</f>
        <v>106697.60000000001</v>
      </c>
      <c r="M47" s="79">
        <f>SUM(F47,I47,L47)</f>
        <v>887368.3833333333</v>
      </c>
      <c r="N47" s="78">
        <v>43778.400000000001</v>
      </c>
      <c r="O47" s="78">
        <f>SUM(M47:N47)</f>
        <v>931146.78333333333</v>
      </c>
    </row>
    <row r="48" spans="1:15" ht="14.25" customHeight="1" x14ac:dyDescent="0.2">
      <c r="A48" s="82" t="s">
        <v>71</v>
      </c>
      <c r="B48" s="76">
        <v>166493.10000000003</v>
      </c>
      <c r="C48" s="77">
        <v>6807.3</v>
      </c>
      <c r="D48" s="78">
        <v>5745.1</v>
      </c>
      <c r="E48" s="77">
        <v>394108.1</v>
      </c>
      <c r="F48" s="78">
        <f>SUM(B48:E48)</f>
        <v>573153.6</v>
      </c>
      <c r="G48" s="77">
        <v>17564.199999999997</v>
      </c>
      <c r="H48" s="78">
        <v>162563.79999999999</v>
      </c>
      <c r="I48" s="79">
        <f>SUM(G48:H48)</f>
        <v>180128</v>
      </c>
      <c r="J48" s="78">
        <v>62507.199999999997</v>
      </c>
      <c r="K48" s="79">
        <v>54034.8</v>
      </c>
      <c r="L48" s="78">
        <f>SUM(J48:K48)</f>
        <v>116542</v>
      </c>
      <c r="M48" s="79">
        <f>SUM(F48,I48,L48)</f>
        <v>869823.6</v>
      </c>
      <c r="N48" s="78">
        <v>84709.4</v>
      </c>
      <c r="O48" s="78">
        <f>SUM(M48:N48)</f>
        <v>954533</v>
      </c>
    </row>
    <row r="49" spans="1:15" ht="14.25" customHeight="1" x14ac:dyDescent="0.2">
      <c r="A49" s="82"/>
      <c r="B49" s="76"/>
      <c r="C49" s="77"/>
      <c r="D49" s="78"/>
      <c r="E49" s="77"/>
      <c r="F49" s="78"/>
      <c r="G49" s="77"/>
      <c r="H49" s="78"/>
      <c r="I49" s="79"/>
      <c r="J49" s="78"/>
      <c r="K49" s="79"/>
      <c r="L49" s="78"/>
      <c r="M49" s="79"/>
      <c r="N49" s="78"/>
      <c r="O49" s="78"/>
    </row>
    <row r="50" spans="1:15" ht="14.25" customHeight="1" x14ac:dyDescent="0.2">
      <c r="A50" s="82" t="s">
        <v>72</v>
      </c>
      <c r="B50" s="76">
        <v>180925.99999999997</v>
      </c>
      <c r="C50" s="77">
        <v>2709.9</v>
      </c>
      <c r="D50" s="78">
        <v>5282.1</v>
      </c>
      <c r="E50" s="77">
        <v>401228.94999999995</v>
      </c>
      <c r="F50" s="78">
        <f>SUM(B50:E50)</f>
        <v>590146.94999999995</v>
      </c>
      <c r="G50" s="77">
        <v>17676.199999999997</v>
      </c>
      <c r="H50" s="78">
        <v>167708</v>
      </c>
      <c r="I50" s="79">
        <f>SUM(G50:H50)</f>
        <v>185384.2</v>
      </c>
      <c r="J50" s="78">
        <v>65125.700000000004</v>
      </c>
      <c r="K50" s="79">
        <v>49837.8</v>
      </c>
      <c r="L50" s="78">
        <f>SUM(J50:K50)</f>
        <v>114963.5</v>
      </c>
      <c r="M50" s="79">
        <f>SUM(F50,I50,L50)</f>
        <v>890494.64999999991</v>
      </c>
      <c r="N50" s="78">
        <v>65419.9</v>
      </c>
      <c r="O50" s="78">
        <f>SUM(M50:N50)</f>
        <v>955914.54999999993</v>
      </c>
    </row>
    <row r="51" spans="1:15" ht="14.25" customHeight="1" x14ac:dyDescent="0.2">
      <c r="A51" s="82" t="s">
        <v>69</v>
      </c>
      <c r="B51" s="76">
        <v>188769.1</v>
      </c>
      <c r="C51" s="77">
        <v>1715.2</v>
      </c>
      <c r="D51" s="78">
        <v>5600.2</v>
      </c>
      <c r="E51" s="77">
        <v>428977.6</v>
      </c>
      <c r="F51" s="78">
        <f>SUM(B51:E51)</f>
        <v>625062.1</v>
      </c>
      <c r="G51" s="77">
        <v>18509.699999999997</v>
      </c>
      <c r="H51" s="78">
        <v>166010.90000000002</v>
      </c>
      <c r="I51" s="79">
        <f>SUM(G51:H51)</f>
        <v>184520.60000000003</v>
      </c>
      <c r="J51" s="78">
        <v>64799.400000000009</v>
      </c>
      <c r="K51" s="79">
        <v>49591.599999999991</v>
      </c>
      <c r="L51" s="78">
        <f>SUM(J51:K51)</f>
        <v>114391</v>
      </c>
      <c r="M51" s="79">
        <f>SUM(F51,I51,L51)</f>
        <v>923973.7</v>
      </c>
      <c r="N51" s="78">
        <v>109937.60000000001</v>
      </c>
      <c r="O51" s="78">
        <f>SUM(M51:N51)</f>
        <v>1033911.2999999999</v>
      </c>
    </row>
    <row r="52" spans="1:15" ht="14.25" customHeight="1" x14ac:dyDescent="0.2">
      <c r="A52" s="82" t="s">
        <v>70</v>
      </c>
      <c r="B52" s="80">
        <v>189108.4</v>
      </c>
      <c r="C52" s="80">
        <v>2656.9</v>
      </c>
      <c r="D52" s="80">
        <v>4825.7</v>
      </c>
      <c r="E52" s="80">
        <v>434500.6</v>
      </c>
      <c r="F52" s="80">
        <v>631091.6</v>
      </c>
      <c r="G52" s="80">
        <v>20840</v>
      </c>
      <c r="H52" s="80">
        <v>176016.09999999998</v>
      </c>
      <c r="I52" s="80">
        <v>196856.09999999998</v>
      </c>
      <c r="J52" s="80">
        <v>63979.3</v>
      </c>
      <c r="K52" s="80">
        <v>51445.5</v>
      </c>
      <c r="L52" s="80">
        <v>115424.8</v>
      </c>
      <c r="M52" s="80">
        <v>943372.5</v>
      </c>
      <c r="N52" s="80">
        <v>72466</v>
      </c>
      <c r="O52" s="80">
        <v>1015838.5</v>
      </c>
    </row>
    <row r="53" spans="1:15" ht="14.25" customHeight="1" x14ac:dyDescent="0.2">
      <c r="A53" s="82" t="s">
        <v>71</v>
      </c>
      <c r="B53" s="80">
        <v>199717.09999999998</v>
      </c>
      <c r="C53" s="80">
        <v>438.6</v>
      </c>
      <c r="D53" s="80">
        <v>3280.2999999999997</v>
      </c>
      <c r="E53" s="80">
        <v>402330.60000000003</v>
      </c>
      <c r="F53" s="80">
        <v>605766.6</v>
      </c>
      <c r="G53" s="80">
        <v>21756.2</v>
      </c>
      <c r="H53" s="80">
        <v>174051.59999999998</v>
      </c>
      <c r="I53" s="80">
        <v>195807.8</v>
      </c>
      <c r="J53" s="80">
        <v>67282.900000000009</v>
      </c>
      <c r="K53" s="80">
        <v>53730.900000000009</v>
      </c>
      <c r="L53" s="80">
        <v>121013.80000000002</v>
      </c>
      <c r="M53" s="80">
        <v>922588.2</v>
      </c>
      <c r="N53" s="80">
        <v>65142.400000000001</v>
      </c>
      <c r="O53" s="80">
        <v>987730.6</v>
      </c>
    </row>
    <row r="54" spans="1:15" ht="14.25" customHeight="1" x14ac:dyDescent="0.2">
      <c r="A54" s="82"/>
      <c r="B54" s="76"/>
      <c r="C54" s="77"/>
      <c r="D54" s="78"/>
      <c r="E54" s="77"/>
      <c r="F54" s="78"/>
      <c r="G54" s="77"/>
      <c r="H54" s="78"/>
      <c r="I54" s="79"/>
      <c r="J54" s="78"/>
      <c r="K54" s="79"/>
      <c r="L54" s="78"/>
      <c r="M54" s="79"/>
      <c r="N54" s="78"/>
      <c r="O54" s="78"/>
    </row>
    <row r="55" spans="1:15" ht="14.25" customHeight="1" x14ac:dyDescent="0.2">
      <c r="A55" s="82" t="s">
        <v>73</v>
      </c>
      <c r="B55" s="80">
        <v>135680.70000000001</v>
      </c>
      <c r="C55" s="80">
        <v>5956.5999999999995</v>
      </c>
      <c r="D55" s="80">
        <v>1811.7</v>
      </c>
      <c r="E55" s="80">
        <v>404624</v>
      </c>
      <c r="F55" s="80">
        <v>548073</v>
      </c>
      <c r="G55" s="80">
        <v>21987.099999999995</v>
      </c>
      <c r="H55" s="80">
        <v>168172.9</v>
      </c>
      <c r="I55" s="80">
        <v>190160</v>
      </c>
      <c r="J55" s="80">
        <v>70224.5</v>
      </c>
      <c r="K55" s="80">
        <v>57444.7</v>
      </c>
      <c r="L55" s="80">
        <v>127669.2</v>
      </c>
      <c r="M55" s="80">
        <v>865902.2</v>
      </c>
      <c r="N55" s="80">
        <v>75183.5</v>
      </c>
      <c r="O55" s="80">
        <v>941085.7</v>
      </c>
    </row>
    <row r="56" spans="1:15" ht="14.25" customHeight="1" x14ac:dyDescent="0.2">
      <c r="A56" s="82" t="s">
        <v>65</v>
      </c>
      <c r="B56" s="80">
        <v>140451.20000000001</v>
      </c>
      <c r="C56" s="80">
        <v>10841.3</v>
      </c>
      <c r="D56" s="80">
        <v>2222.3000000000002</v>
      </c>
      <c r="E56" s="80">
        <v>437639.3</v>
      </c>
      <c r="F56" s="80">
        <v>591154.1</v>
      </c>
      <c r="G56" s="80">
        <v>21867.5</v>
      </c>
      <c r="H56" s="80">
        <v>178752.2</v>
      </c>
      <c r="I56" s="80">
        <v>200619.7</v>
      </c>
      <c r="J56" s="80">
        <v>76125.100000000006</v>
      </c>
      <c r="K56" s="80">
        <v>54124.4</v>
      </c>
      <c r="L56" s="80">
        <v>130249.5</v>
      </c>
      <c r="M56" s="80">
        <v>922023.3</v>
      </c>
      <c r="N56" s="80">
        <v>40951.800000000003</v>
      </c>
      <c r="O56" s="80">
        <v>962975.10000000009</v>
      </c>
    </row>
    <row r="57" spans="1:15" ht="14.25" customHeight="1" x14ac:dyDescent="0.2">
      <c r="A57" s="82"/>
      <c r="B57" s="76"/>
      <c r="C57" s="77"/>
      <c r="D57" s="78"/>
      <c r="E57" s="77"/>
      <c r="F57" s="78"/>
      <c r="G57" s="77"/>
      <c r="H57" s="78"/>
      <c r="I57" s="79"/>
      <c r="J57" s="78"/>
      <c r="K57" s="79"/>
      <c r="L57" s="78"/>
      <c r="M57" s="79"/>
      <c r="N57" s="78"/>
      <c r="O57" s="78"/>
    </row>
    <row r="58" spans="1:15" ht="14.25" hidden="1" customHeight="1" x14ac:dyDescent="0.2">
      <c r="A58" s="82" t="s">
        <v>74</v>
      </c>
      <c r="B58" s="76">
        <v>4816.7999999999993</v>
      </c>
      <c r="C58" s="77">
        <v>4778.2</v>
      </c>
      <c r="D58" s="78">
        <v>432.5</v>
      </c>
      <c r="E58" s="77">
        <v>155265</v>
      </c>
      <c r="F58" s="78">
        <f t="shared" ref="F58:F126" si="10">SUM(B58:E58)</f>
        <v>165292.5</v>
      </c>
      <c r="G58" s="77">
        <v>12494.6</v>
      </c>
      <c r="H58" s="78">
        <v>45347.500000000007</v>
      </c>
      <c r="I58" s="79">
        <f t="shared" ref="I58:I126" si="11">SUM(G58:H58)</f>
        <v>57842.100000000006</v>
      </c>
      <c r="J58" s="78">
        <v>5253.3</v>
      </c>
      <c r="K58" s="79">
        <v>1093.5999999999999</v>
      </c>
      <c r="L58" s="78">
        <f t="shared" ref="L58:L126" si="12">SUM(J58:K58)</f>
        <v>6346.9</v>
      </c>
      <c r="M58" s="79">
        <f t="shared" ref="M58:M126" si="13">SUM(F58,I58,L58)</f>
        <v>229481.5</v>
      </c>
      <c r="N58" s="78">
        <v>41635.699999999997</v>
      </c>
      <c r="O58" s="78">
        <f t="shared" ref="O58:O126" si="14">SUM(M58:N58)</f>
        <v>271117.2</v>
      </c>
    </row>
    <row r="59" spans="1:15" ht="14.25" hidden="1" customHeight="1" x14ac:dyDescent="0.2">
      <c r="A59" s="82" t="s">
        <v>75</v>
      </c>
      <c r="B59" s="76">
        <v>2797.7</v>
      </c>
      <c r="C59" s="77">
        <v>2909</v>
      </c>
      <c r="D59" s="78">
        <v>1012.8000000000001</v>
      </c>
      <c r="E59" s="77">
        <v>154991.69999999998</v>
      </c>
      <c r="F59" s="78">
        <f t="shared" si="10"/>
        <v>161711.19999999998</v>
      </c>
      <c r="G59" s="77">
        <v>13682.099999999999</v>
      </c>
      <c r="H59" s="78">
        <v>44703</v>
      </c>
      <c r="I59" s="79">
        <f t="shared" si="11"/>
        <v>58385.1</v>
      </c>
      <c r="J59" s="78">
        <v>5426.0999999999995</v>
      </c>
      <c r="K59" s="79">
        <v>1083.3</v>
      </c>
      <c r="L59" s="78">
        <f t="shared" si="12"/>
        <v>6509.4</v>
      </c>
      <c r="M59" s="79">
        <f t="shared" si="13"/>
        <v>226605.69999999998</v>
      </c>
      <c r="N59" s="78">
        <v>38769.199999999997</v>
      </c>
      <c r="O59" s="78">
        <f t="shared" si="14"/>
        <v>265374.89999999997</v>
      </c>
    </row>
    <row r="60" spans="1:15" ht="14.25" hidden="1" customHeight="1" x14ac:dyDescent="0.2">
      <c r="A60" s="82" t="s">
        <v>76</v>
      </c>
      <c r="B60" s="76">
        <v>2702.2</v>
      </c>
      <c r="C60" s="77">
        <v>2197.2999999999997</v>
      </c>
      <c r="D60" s="78">
        <v>1560</v>
      </c>
      <c r="E60" s="77">
        <v>159598.39999999999</v>
      </c>
      <c r="F60" s="78">
        <f t="shared" si="10"/>
        <v>166057.9</v>
      </c>
      <c r="G60" s="77">
        <v>9484.1999999999989</v>
      </c>
      <c r="H60" s="78">
        <v>51488.399999999994</v>
      </c>
      <c r="I60" s="79">
        <f t="shared" si="11"/>
        <v>60972.599999999991</v>
      </c>
      <c r="J60" s="78">
        <v>5516.3</v>
      </c>
      <c r="K60" s="79">
        <v>1076.9000000000001</v>
      </c>
      <c r="L60" s="78">
        <f t="shared" si="12"/>
        <v>6593.2000000000007</v>
      </c>
      <c r="M60" s="79">
        <f t="shared" si="13"/>
        <v>233623.7</v>
      </c>
      <c r="N60" s="78">
        <v>45105.3</v>
      </c>
      <c r="O60" s="78">
        <f t="shared" si="14"/>
        <v>278729</v>
      </c>
    </row>
    <row r="61" spans="1:15" ht="14.25" hidden="1" customHeight="1" x14ac:dyDescent="0.2">
      <c r="A61" s="82" t="s">
        <v>77</v>
      </c>
      <c r="B61" s="76">
        <v>2338.9</v>
      </c>
      <c r="C61" s="77">
        <v>1160.5999999999999</v>
      </c>
      <c r="D61" s="78">
        <v>2004.3999999999999</v>
      </c>
      <c r="E61" s="77">
        <v>162192.09999999998</v>
      </c>
      <c r="F61" s="78">
        <f t="shared" si="10"/>
        <v>167695.99999999997</v>
      </c>
      <c r="G61" s="77">
        <v>8750.2000000000007</v>
      </c>
      <c r="H61" s="78">
        <v>52876.799999999996</v>
      </c>
      <c r="I61" s="79">
        <f t="shared" si="11"/>
        <v>61627</v>
      </c>
      <c r="J61" s="78">
        <v>5643.1</v>
      </c>
      <c r="K61" s="79">
        <v>1207.8</v>
      </c>
      <c r="L61" s="78">
        <f t="shared" si="12"/>
        <v>6850.9000000000005</v>
      </c>
      <c r="M61" s="79">
        <f t="shared" si="13"/>
        <v>236173.89999999997</v>
      </c>
      <c r="N61" s="78">
        <v>45108.2</v>
      </c>
      <c r="O61" s="78">
        <f t="shared" si="14"/>
        <v>281282.09999999998</v>
      </c>
    </row>
    <row r="62" spans="1:15" ht="14.25" hidden="1" customHeight="1" x14ac:dyDescent="0.2">
      <c r="A62" s="82" t="s">
        <v>78</v>
      </c>
      <c r="B62" s="76">
        <v>2408.6</v>
      </c>
      <c r="C62" s="77">
        <v>767.4</v>
      </c>
      <c r="D62" s="78">
        <v>1858.9</v>
      </c>
      <c r="E62" s="77">
        <v>164797.69999999998</v>
      </c>
      <c r="F62" s="78">
        <f t="shared" si="10"/>
        <v>169832.59999999998</v>
      </c>
      <c r="G62" s="77">
        <v>10056.1</v>
      </c>
      <c r="H62" s="78">
        <v>52270.2</v>
      </c>
      <c r="I62" s="79">
        <f t="shared" si="11"/>
        <v>62326.299999999996</v>
      </c>
      <c r="J62" s="78">
        <v>5658.5</v>
      </c>
      <c r="K62" s="79">
        <v>1090.8</v>
      </c>
      <c r="L62" s="78">
        <f t="shared" si="12"/>
        <v>6749.3</v>
      </c>
      <c r="M62" s="79">
        <f t="shared" si="13"/>
        <v>238908.19999999995</v>
      </c>
      <c r="N62" s="78">
        <v>43992.2</v>
      </c>
      <c r="O62" s="78">
        <f t="shared" si="14"/>
        <v>282900.39999999997</v>
      </c>
    </row>
    <row r="63" spans="1:15" ht="14.25" hidden="1" customHeight="1" x14ac:dyDescent="0.2">
      <c r="A63" s="82" t="s">
        <v>69</v>
      </c>
      <c r="B63" s="76">
        <v>2582.2999999999997</v>
      </c>
      <c r="C63" s="77">
        <v>9031.9000000000015</v>
      </c>
      <c r="D63" s="78">
        <v>1794.8000000000002</v>
      </c>
      <c r="E63" s="77">
        <v>171864.99999999997</v>
      </c>
      <c r="F63" s="78">
        <f t="shared" si="10"/>
        <v>185273.99999999997</v>
      </c>
      <c r="G63" s="77">
        <v>11012.1</v>
      </c>
      <c r="H63" s="78">
        <v>52131.600000000006</v>
      </c>
      <c r="I63" s="79">
        <f t="shared" si="11"/>
        <v>63143.700000000004</v>
      </c>
      <c r="J63" s="78">
        <v>5736.2999999999993</v>
      </c>
      <c r="K63" s="79">
        <v>1004.3000000000001</v>
      </c>
      <c r="L63" s="78">
        <f t="shared" si="12"/>
        <v>6740.5999999999995</v>
      </c>
      <c r="M63" s="79">
        <f t="shared" si="13"/>
        <v>255158.3</v>
      </c>
      <c r="N63" s="78">
        <v>37623.199999999997</v>
      </c>
      <c r="O63" s="78">
        <f t="shared" si="14"/>
        <v>292781.5</v>
      </c>
    </row>
    <row r="64" spans="1:15" ht="14.25" hidden="1" customHeight="1" x14ac:dyDescent="0.2">
      <c r="A64" s="82" t="s">
        <v>79</v>
      </c>
      <c r="B64" s="76">
        <v>2627.5</v>
      </c>
      <c r="C64" s="77">
        <v>23371.499999999996</v>
      </c>
      <c r="D64" s="78">
        <v>1800</v>
      </c>
      <c r="E64" s="77">
        <v>174250.4</v>
      </c>
      <c r="F64" s="78">
        <f t="shared" si="10"/>
        <v>202049.4</v>
      </c>
      <c r="G64" s="77">
        <v>10816.6</v>
      </c>
      <c r="H64" s="78">
        <v>54219.7</v>
      </c>
      <c r="I64" s="79">
        <f t="shared" si="11"/>
        <v>65036.299999999996</v>
      </c>
      <c r="J64" s="78">
        <v>5848.5999999999995</v>
      </c>
      <c r="K64" s="79">
        <v>995.19999999999993</v>
      </c>
      <c r="L64" s="78">
        <f t="shared" si="12"/>
        <v>6843.7999999999993</v>
      </c>
      <c r="M64" s="79">
        <f t="shared" si="13"/>
        <v>273929.5</v>
      </c>
      <c r="N64" s="78">
        <v>37913.300000000003</v>
      </c>
      <c r="O64" s="78">
        <f t="shared" si="14"/>
        <v>311842.8</v>
      </c>
    </row>
    <row r="65" spans="1:15" ht="14.25" hidden="1" customHeight="1" x14ac:dyDescent="0.2">
      <c r="A65" s="82" t="s">
        <v>80</v>
      </c>
      <c r="B65" s="76">
        <v>3454.8</v>
      </c>
      <c r="C65" s="77">
        <v>34391.5</v>
      </c>
      <c r="D65" s="78">
        <v>1365.3</v>
      </c>
      <c r="E65" s="77">
        <v>169073.99999999997</v>
      </c>
      <c r="F65" s="78">
        <f t="shared" si="10"/>
        <v>208285.59999999998</v>
      </c>
      <c r="G65" s="77">
        <v>10636.900000000001</v>
      </c>
      <c r="H65" s="78">
        <v>58577.1</v>
      </c>
      <c r="I65" s="79">
        <f t="shared" si="11"/>
        <v>69214</v>
      </c>
      <c r="J65" s="78">
        <v>5985.2</v>
      </c>
      <c r="K65" s="79">
        <v>982.10000000000014</v>
      </c>
      <c r="L65" s="78">
        <f t="shared" si="12"/>
        <v>6967.3</v>
      </c>
      <c r="M65" s="79">
        <f t="shared" si="13"/>
        <v>284466.89999999997</v>
      </c>
      <c r="N65" s="78">
        <v>47120.9</v>
      </c>
      <c r="O65" s="78">
        <f t="shared" si="14"/>
        <v>331587.8</v>
      </c>
    </row>
    <row r="66" spans="1:15" ht="14.25" hidden="1" customHeight="1" x14ac:dyDescent="0.2">
      <c r="A66" s="82" t="s">
        <v>70</v>
      </c>
      <c r="B66" s="76">
        <v>2441.3000000000002</v>
      </c>
      <c r="C66" s="77">
        <v>38552.199999999997</v>
      </c>
      <c r="D66" s="78">
        <v>1065.3</v>
      </c>
      <c r="E66" s="77">
        <v>170987.19999999995</v>
      </c>
      <c r="F66" s="78">
        <f t="shared" si="10"/>
        <v>213045.99999999994</v>
      </c>
      <c r="G66" s="77">
        <v>8832.9</v>
      </c>
      <c r="H66" s="78">
        <v>60822</v>
      </c>
      <c r="I66" s="79">
        <f t="shared" si="11"/>
        <v>69654.899999999994</v>
      </c>
      <c r="J66" s="78">
        <v>5889.2</v>
      </c>
      <c r="K66" s="79">
        <v>964.09999999999991</v>
      </c>
      <c r="L66" s="78">
        <f t="shared" si="12"/>
        <v>6853.2999999999993</v>
      </c>
      <c r="M66" s="79">
        <f t="shared" si="13"/>
        <v>289554.1999999999</v>
      </c>
      <c r="N66" s="78">
        <v>49203.3</v>
      </c>
      <c r="O66" s="78">
        <f t="shared" si="14"/>
        <v>338757.49999999988</v>
      </c>
    </row>
    <row r="67" spans="1:15" ht="14.25" hidden="1" customHeight="1" x14ac:dyDescent="0.2">
      <c r="A67" s="82" t="s">
        <v>81</v>
      </c>
      <c r="B67" s="76">
        <v>3336.9</v>
      </c>
      <c r="C67" s="77">
        <v>34086.300000000003</v>
      </c>
      <c r="D67" s="78">
        <v>1086</v>
      </c>
      <c r="E67" s="77">
        <v>179971.19999999998</v>
      </c>
      <c r="F67" s="78">
        <f t="shared" si="10"/>
        <v>218480.4</v>
      </c>
      <c r="G67" s="77">
        <v>10196.099999999999</v>
      </c>
      <c r="H67" s="78">
        <v>61248.5</v>
      </c>
      <c r="I67" s="79">
        <f t="shared" si="11"/>
        <v>71444.600000000006</v>
      </c>
      <c r="J67" s="78">
        <v>6050.9</v>
      </c>
      <c r="K67" s="79">
        <v>1061.3</v>
      </c>
      <c r="L67" s="78">
        <f t="shared" si="12"/>
        <v>7112.2</v>
      </c>
      <c r="M67" s="79">
        <f t="shared" si="13"/>
        <v>297037.2</v>
      </c>
      <c r="N67" s="78">
        <v>48242.2</v>
      </c>
      <c r="O67" s="78">
        <f t="shared" si="14"/>
        <v>345279.4</v>
      </c>
    </row>
    <row r="68" spans="1:15" ht="14.25" hidden="1" customHeight="1" x14ac:dyDescent="0.2">
      <c r="A68" s="82" t="s">
        <v>82</v>
      </c>
      <c r="B68" s="76">
        <v>4339.1000000000004</v>
      </c>
      <c r="C68" s="77">
        <v>27903.200000000004</v>
      </c>
      <c r="D68" s="78">
        <v>1158.5999999999999</v>
      </c>
      <c r="E68" s="77">
        <v>179499.9</v>
      </c>
      <c r="F68" s="78">
        <f t="shared" si="10"/>
        <v>212900.8</v>
      </c>
      <c r="G68" s="77">
        <v>9918.3000000000011</v>
      </c>
      <c r="H68" s="78">
        <v>63310.100000000006</v>
      </c>
      <c r="I68" s="79">
        <f t="shared" si="11"/>
        <v>73228.400000000009</v>
      </c>
      <c r="J68" s="78">
        <v>6368.3</v>
      </c>
      <c r="K68" s="79">
        <v>949.3</v>
      </c>
      <c r="L68" s="78">
        <f t="shared" si="12"/>
        <v>7317.6</v>
      </c>
      <c r="M68" s="79">
        <f t="shared" si="13"/>
        <v>293446.8</v>
      </c>
      <c r="N68" s="78">
        <v>50153.599999999999</v>
      </c>
      <c r="O68" s="78">
        <f t="shared" si="14"/>
        <v>343600.39999999997</v>
      </c>
    </row>
    <row r="69" spans="1:15" ht="14.25" hidden="1" customHeight="1" x14ac:dyDescent="0.2">
      <c r="A69" s="82" t="s">
        <v>71</v>
      </c>
      <c r="B69" s="76">
        <v>3764.5</v>
      </c>
      <c r="C69" s="77">
        <v>23603.599999999999</v>
      </c>
      <c r="D69" s="78">
        <v>350.1</v>
      </c>
      <c r="E69" s="77">
        <v>177818.8</v>
      </c>
      <c r="F69" s="78">
        <f t="shared" si="10"/>
        <v>205537</v>
      </c>
      <c r="G69" s="77">
        <v>10714.1</v>
      </c>
      <c r="H69" s="78">
        <v>61882.9</v>
      </c>
      <c r="I69" s="79">
        <f t="shared" si="11"/>
        <v>72597</v>
      </c>
      <c r="J69" s="78">
        <v>6532.8</v>
      </c>
      <c r="K69" s="79">
        <v>944.4</v>
      </c>
      <c r="L69" s="78">
        <f t="shared" si="12"/>
        <v>7477.2</v>
      </c>
      <c r="M69" s="79">
        <f t="shared" si="13"/>
        <v>285611.2</v>
      </c>
      <c r="N69" s="78">
        <v>50153.599999999999</v>
      </c>
      <c r="O69" s="78">
        <f t="shared" si="14"/>
        <v>335764.8</v>
      </c>
    </row>
    <row r="70" spans="1:15" ht="14.25" hidden="1" customHeight="1" x14ac:dyDescent="0.2">
      <c r="A70" s="83"/>
      <c r="B70" s="76"/>
      <c r="C70" s="77"/>
      <c r="D70" s="78"/>
      <c r="E70" s="77"/>
      <c r="F70" s="78"/>
      <c r="G70" s="77"/>
      <c r="H70" s="78"/>
      <c r="I70" s="79"/>
      <c r="J70" s="78"/>
      <c r="K70" s="79"/>
      <c r="L70" s="78"/>
      <c r="M70" s="79"/>
      <c r="N70" s="78"/>
      <c r="O70" s="78"/>
    </row>
    <row r="71" spans="1:15" ht="14.25" hidden="1" customHeight="1" x14ac:dyDescent="0.2">
      <c r="A71" s="82" t="s">
        <v>83</v>
      </c>
      <c r="B71" s="76">
        <v>2467.1</v>
      </c>
      <c r="C71" s="77">
        <v>20935.3</v>
      </c>
      <c r="D71" s="78">
        <v>803.7</v>
      </c>
      <c r="E71" s="77">
        <v>176560.90000000002</v>
      </c>
      <c r="F71" s="78">
        <f t="shared" si="10"/>
        <v>200767.00000000003</v>
      </c>
      <c r="G71" s="77">
        <v>11431.1</v>
      </c>
      <c r="H71" s="78">
        <v>61332.700000000004</v>
      </c>
      <c r="I71" s="79">
        <f t="shared" si="11"/>
        <v>72763.8</v>
      </c>
      <c r="J71" s="78">
        <v>6639.2</v>
      </c>
      <c r="K71" s="79">
        <v>941.5</v>
      </c>
      <c r="L71" s="78">
        <f t="shared" si="12"/>
        <v>7580.7</v>
      </c>
      <c r="M71" s="79">
        <f t="shared" si="13"/>
        <v>281111.50000000006</v>
      </c>
      <c r="N71" s="78">
        <v>45888.6</v>
      </c>
      <c r="O71" s="78">
        <f t="shared" si="14"/>
        <v>327000.10000000003</v>
      </c>
    </row>
    <row r="72" spans="1:15" ht="14.25" hidden="1" customHeight="1" x14ac:dyDescent="0.2">
      <c r="A72" s="82" t="s">
        <v>75</v>
      </c>
      <c r="B72" s="76">
        <v>2874.6</v>
      </c>
      <c r="C72" s="77">
        <v>14418.699999999999</v>
      </c>
      <c r="D72" s="78">
        <v>510</v>
      </c>
      <c r="E72" s="77">
        <v>180057.10000000003</v>
      </c>
      <c r="F72" s="78">
        <f t="shared" si="10"/>
        <v>197860.40000000002</v>
      </c>
      <c r="G72" s="77">
        <v>13042.4</v>
      </c>
      <c r="H72" s="78">
        <v>62342</v>
      </c>
      <c r="I72" s="79">
        <f t="shared" si="11"/>
        <v>75384.399999999994</v>
      </c>
      <c r="J72" s="78">
        <v>6811.4000000000005</v>
      </c>
      <c r="K72" s="79">
        <v>1043.8999999999999</v>
      </c>
      <c r="L72" s="78">
        <f t="shared" si="12"/>
        <v>7855.3</v>
      </c>
      <c r="M72" s="79">
        <f t="shared" si="13"/>
        <v>281100.10000000003</v>
      </c>
      <c r="N72" s="78">
        <v>48179.8</v>
      </c>
      <c r="O72" s="78">
        <f t="shared" si="14"/>
        <v>329279.90000000002</v>
      </c>
    </row>
    <row r="73" spans="1:15" ht="14.25" hidden="1" customHeight="1" x14ac:dyDescent="0.2">
      <c r="A73" s="82" t="s">
        <v>76</v>
      </c>
      <c r="B73" s="76">
        <v>2755.1</v>
      </c>
      <c r="C73" s="77">
        <v>11276.8</v>
      </c>
      <c r="D73" s="78">
        <v>990.9</v>
      </c>
      <c r="E73" s="77">
        <v>187487.60000000003</v>
      </c>
      <c r="F73" s="78">
        <f t="shared" si="10"/>
        <v>202510.40000000002</v>
      </c>
      <c r="G73" s="77">
        <v>12117.2</v>
      </c>
      <c r="H73" s="78">
        <v>65453.7</v>
      </c>
      <c r="I73" s="79">
        <f t="shared" si="11"/>
        <v>77570.899999999994</v>
      </c>
      <c r="J73" s="78">
        <v>6861.3</v>
      </c>
      <c r="K73" s="79">
        <v>921.8</v>
      </c>
      <c r="L73" s="78">
        <f t="shared" si="12"/>
        <v>7783.1</v>
      </c>
      <c r="M73" s="79">
        <f t="shared" si="13"/>
        <v>287864.40000000002</v>
      </c>
      <c r="N73" s="78">
        <v>43327.6</v>
      </c>
      <c r="O73" s="78">
        <f t="shared" si="14"/>
        <v>331192</v>
      </c>
    </row>
    <row r="74" spans="1:15" ht="14.25" hidden="1" customHeight="1" x14ac:dyDescent="0.2">
      <c r="A74" s="82" t="s">
        <v>77</v>
      </c>
      <c r="B74" s="76">
        <v>2027.4</v>
      </c>
      <c r="C74" s="77">
        <v>6249.7999999999993</v>
      </c>
      <c r="D74" s="78">
        <v>1063.8</v>
      </c>
      <c r="E74" s="77">
        <v>191355.2</v>
      </c>
      <c r="F74" s="78">
        <f t="shared" si="10"/>
        <v>200696.2</v>
      </c>
      <c r="G74" s="77">
        <v>13364.5</v>
      </c>
      <c r="H74" s="78">
        <v>66523.100000000006</v>
      </c>
      <c r="I74" s="79">
        <f t="shared" si="11"/>
        <v>79887.600000000006</v>
      </c>
      <c r="J74" s="78">
        <v>7215.9000000000005</v>
      </c>
      <c r="K74" s="79">
        <v>918.8</v>
      </c>
      <c r="L74" s="78">
        <f t="shared" si="12"/>
        <v>8134.7000000000007</v>
      </c>
      <c r="M74" s="79">
        <f t="shared" si="13"/>
        <v>288718.50000000006</v>
      </c>
      <c r="N74" s="78">
        <v>42465.2</v>
      </c>
      <c r="O74" s="78">
        <f t="shared" si="14"/>
        <v>331183.70000000007</v>
      </c>
    </row>
    <row r="75" spans="1:15" ht="14.25" hidden="1" customHeight="1" x14ac:dyDescent="0.2">
      <c r="A75" s="82" t="s">
        <v>78</v>
      </c>
      <c r="B75" s="76">
        <v>1654.8</v>
      </c>
      <c r="C75" s="77">
        <v>3173.1000000000004</v>
      </c>
      <c r="D75" s="78">
        <v>967.2</v>
      </c>
      <c r="E75" s="77">
        <v>196022.9</v>
      </c>
      <c r="F75" s="78">
        <f t="shared" si="10"/>
        <v>201818</v>
      </c>
      <c r="G75" s="77">
        <v>12988.800000000003</v>
      </c>
      <c r="H75" s="78">
        <v>70661.399999999994</v>
      </c>
      <c r="I75" s="79">
        <f t="shared" si="11"/>
        <v>83650.2</v>
      </c>
      <c r="J75" s="78">
        <v>7327.5</v>
      </c>
      <c r="K75" s="79">
        <v>907.1</v>
      </c>
      <c r="L75" s="78">
        <f t="shared" si="12"/>
        <v>8234.6</v>
      </c>
      <c r="M75" s="79">
        <f t="shared" si="13"/>
        <v>293702.8</v>
      </c>
      <c r="N75" s="78">
        <v>43239.199999999997</v>
      </c>
      <c r="O75" s="78">
        <f t="shared" si="14"/>
        <v>336942</v>
      </c>
    </row>
    <row r="76" spans="1:15" ht="14.25" hidden="1" customHeight="1" x14ac:dyDescent="0.2">
      <c r="A76" s="82" t="s">
        <v>69</v>
      </c>
      <c r="B76" s="76">
        <v>2130.6999999999998</v>
      </c>
      <c r="C76" s="77">
        <v>604.80000000000007</v>
      </c>
      <c r="D76" s="78">
        <v>1106.7</v>
      </c>
      <c r="E76" s="77">
        <v>199640.3</v>
      </c>
      <c r="F76" s="78">
        <f t="shared" si="10"/>
        <v>203482.5</v>
      </c>
      <c r="G76" s="77">
        <v>12745.199999999999</v>
      </c>
      <c r="H76" s="78">
        <v>74803.099999999991</v>
      </c>
      <c r="I76" s="79">
        <f t="shared" si="11"/>
        <v>87548.299999999988</v>
      </c>
      <c r="J76" s="78">
        <v>7600.6</v>
      </c>
      <c r="K76" s="79">
        <v>901.2</v>
      </c>
      <c r="L76" s="78">
        <f t="shared" si="12"/>
        <v>8501.8000000000011</v>
      </c>
      <c r="M76" s="79">
        <f t="shared" si="13"/>
        <v>299532.59999999998</v>
      </c>
      <c r="N76" s="78">
        <v>49416</v>
      </c>
      <c r="O76" s="78">
        <f t="shared" si="14"/>
        <v>348948.6</v>
      </c>
    </row>
    <row r="77" spans="1:15" ht="14.25" hidden="1" customHeight="1" x14ac:dyDescent="0.2">
      <c r="A77" s="82" t="s">
        <v>79</v>
      </c>
      <c r="B77" s="76">
        <v>3126.4</v>
      </c>
      <c r="C77" s="77">
        <v>5100</v>
      </c>
      <c r="D77" s="78">
        <v>1575.4999999999998</v>
      </c>
      <c r="E77" s="77">
        <v>198634.5</v>
      </c>
      <c r="F77" s="78">
        <f t="shared" si="10"/>
        <v>208436.4</v>
      </c>
      <c r="G77" s="77">
        <v>13059.3</v>
      </c>
      <c r="H77" s="78">
        <v>77378.899999999994</v>
      </c>
      <c r="I77" s="79">
        <f t="shared" si="11"/>
        <v>90438.2</v>
      </c>
      <c r="J77" s="78">
        <v>7852</v>
      </c>
      <c r="K77" s="79">
        <v>898.10000000000014</v>
      </c>
      <c r="L77" s="78">
        <f t="shared" si="12"/>
        <v>8750.1</v>
      </c>
      <c r="M77" s="79">
        <f t="shared" si="13"/>
        <v>307624.69999999995</v>
      </c>
      <c r="N77" s="78">
        <v>50123.399999999994</v>
      </c>
      <c r="O77" s="78">
        <f t="shared" si="14"/>
        <v>357748.1</v>
      </c>
    </row>
    <row r="78" spans="1:15" ht="14.25" hidden="1" customHeight="1" x14ac:dyDescent="0.2">
      <c r="A78" s="82" t="s">
        <v>80</v>
      </c>
      <c r="B78" s="76">
        <v>3078.2000000000003</v>
      </c>
      <c r="C78" s="77">
        <v>8931.9</v>
      </c>
      <c r="D78" s="78">
        <v>1292.7</v>
      </c>
      <c r="E78" s="77">
        <v>194552</v>
      </c>
      <c r="F78" s="78">
        <f t="shared" si="10"/>
        <v>207854.8</v>
      </c>
      <c r="G78" s="77">
        <v>13699.3</v>
      </c>
      <c r="H78" s="78">
        <v>80873.399999999994</v>
      </c>
      <c r="I78" s="79">
        <f t="shared" si="11"/>
        <v>94572.7</v>
      </c>
      <c r="J78" s="78">
        <v>8068.9000000000005</v>
      </c>
      <c r="K78" s="79">
        <v>783.80000000000018</v>
      </c>
      <c r="L78" s="78">
        <f t="shared" si="12"/>
        <v>8852.7000000000007</v>
      </c>
      <c r="M78" s="79">
        <f t="shared" si="13"/>
        <v>311280.2</v>
      </c>
      <c r="N78" s="78">
        <v>53033.5</v>
      </c>
      <c r="O78" s="78">
        <f t="shared" si="14"/>
        <v>364313.7</v>
      </c>
    </row>
    <row r="79" spans="1:15" ht="14.25" hidden="1" customHeight="1" x14ac:dyDescent="0.2">
      <c r="A79" s="82" t="s">
        <v>70</v>
      </c>
      <c r="B79" s="76">
        <v>3224.9</v>
      </c>
      <c r="C79" s="77">
        <v>6915.5999999999995</v>
      </c>
      <c r="D79" s="78">
        <v>1705.8</v>
      </c>
      <c r="E79" s="77">
        <v>203279.50000000003</v>
      </c>
      <c r="F79" s="78">
        <f t="shared" si="10"/>
        <v>215125.80000000002</v>
      </c>
      <c r="G79" s="77">
        <v>14408.199999999999</v>
      </c>
      <c r="H79" s="78">
        <v>81791.200000000012</v>
      </c>
      <c r="I79" s="79">
        <f t="shared" si="11"/>
        <v>96199.400000000009</v>
      </c>
      <c r="J79" s="78">
        <v>8278.9</v>
      </c>
      <c r="K79" s="79">
        <v>778.7</v>
      </c>
      <c r="L79" s="78">
        <f t="shared" si="12"/>
        <v>9057.6</v>
      </c>
      <c r="M79" s="79">
        <f t="shared" si="13"/>
        <v>320382.8</v>
      </c>
      <c r="N79" s="78">
        <v>50075.4</v>
      </c>
      <c r="O79" s="78">
        <f t="shared" si="14"/>
        <v>370458.2</v>
      </c>
    </row>
    <row r="80" spans="1:15" ht="14.25" hidden="1" customHeight="1" x14ac:dyDescent="0.2">
      <c r="A80" s="82" t="s">
        <v>81</v>
      </c>
      <c r="B80" s="76">
        <v>4609</v>
      </c>
      <c r="C80" s="77">
        <v>6147.5</v>
      </c>
      <c r="D80" s="78">
        <v>1180.8</v>
      </c>
      <c r="E80" s="77">
        <v>206430.2</v>
      </c>
      <c r="F80" s="78">
        <f t="shared" si="10"/>
        <v>218367.5</v>
      </c>
      <c r="G80" s="77">
        <v>14759.5</v>
      </c>
      <c r="H80" s="78">
        <v>85837.9</v>
      </c>
      <c r="I80" s="79">
        <f t="shared" si="11"/>
        <v>100597.4</v>
      </c>
      <c r="J80" s="78">
        <v>8330.7000000000007</v>
      </c>
      <c r="K80" s="79">
        <v>708.59999999999991</v>
      </c>
      <c r="L80" s="78">
        <f t="shared" si="12"/>
        <v>9039.3000000000011</v>
      </c>
      <c r="M80" s="79">
        <f t="shared" si="13"/>
        <v>328004.2</v>
      </c>
      <c r="N80" s="78">
        <v>48262</v>
      </c>
      <c r="O80" s="78">
        <f t="shared" si="14"/>
        <v>376266.2</v>
      </c>
    </row>
    <row r="81" spans="1:15" ht="14.25" hidden="1" customHeight="1" x14ac:dyDescent="0.2">
      <c r="A81" s="82" t="s">
        <v>82</v>
      </c>
      <c r="B81" s="76">
        <v>4999</v>
      </c>
      <c r="C81" s="77">
        <v>4753.7</v>
      </c>
      <c r="D81" s="78">
        <v>1747.4</v>
      </c>
      <c r="E81" s="77">
        <v>208882.5</v>
      </c>
      <c r="F81" s="78">
        <f t="shared" si="10"/>
        <v>220382.6</v>
      </c>
      <c r="G81" s="77">
        <v>15333.500000000002</v>
      </c>
      <c r="H81" s="78">
        <v>90395.5</v>
      </c>
      <c r="I81" s="79">
        <f t="shared" si="11"/>
        <v>105729</v>
      </c>
      <c r="J81" s="78">
        <v>8812.7999999999993</v>
      </c>
      <c r="K81" s="79">
        <v>624.90000000000009</v>
      </c>
      <c r="L81" s="78">
        <f t="shared" si="12"/>
        <v>9437.6999999999989</v>
      </c>
      <c r="M81" s="79">
        <f t="shared" si="13"/>
        <v>335549.3</v>
      </c>
      <c r="N81" s="78">
        <v>54266.400000000001</v>
      </c>
      <c r="O81" s="78">
        <f t="shared" si="14"/>
        <v>389815.7</v>
      </c>
    </row>
    <row r="82" spans="1:15" ht="14.25" hidden="1" customHeight="1" x14ac:dyDescent="0.2">
      <c r="A82" s="82" t="s">
        <v>71</v>
      </c>
      <c r="B82" s="76">
        <v>5721.7000000000007</v>
      </c>
      <c r="C82" s="77">
        <v>2961.4</v>
      </c>
      <c r="D82" s="78">
        <v>1946.3</v>
      </c>
      <c r="E82" s="77">
        <v>202413.30000000002</v>
      </c>
      <c r="F82" s="78">
        <f t="shared" si="10"/>
        <v>213042.7</v>
      </c>
      <c r="G82" s="77">
        <v>15338.800000000001</v>
      </c>
      <c r="H82" s="78">
        <v>95369.199999999983</v>
      </c>
      <c r="I82" s="79">
        <f t="shared" si="11"/>
        <v>110707.99999999999</v>
      </c>
      <c r="J82" s="78">
        <v>8684.9000000000015</v>
      </c>
      <c r="K82" s="79">
        <v>509.9</v>
      </c>
      <c r="L82" s="78">
        <f t="shared" si="12"/>
        <v>9194.8000000000011</v>
      </c>
      <c r="M82" s="79">
        <f t="shared" si="13"/>
        <v>332945.5</v>
      </c>
      <c r="N82" s="78">
        <v>52699.200000000004</v>
      </c>
      <c r="O82" s="78">
        <f t="shared" si="14"/>
        <v>385644.7</v>
      </c>
    </row>
    <row r="83" spans="1:15" ht="14.25" hidden="1" customHeight="1" x14ac:dyDescent="0.2">
      <c r="A83" s="82"/>
      <c r="B83" s="76"/>
      <c r="C83" s="77"/>
      <c r="D83" s="78"/>
      <c r="E83" s="77"/>
      <c r="F83" s="78"/>
      <c r="G83" s="77"/>
      <c r="H83" s="78"/>
      <c r="I83" s="79"/>
      <c r="J83" s="78"/>
      <c r="K83" s="79"/>
      <c r="L83" s="78"/>
      <c r="M83" s="79"/>
      <c r="N83" s="78"/>
      <c r="O83" s="78"/>
    </row>
    <row r="84" spans="1:15" ht="14.25" hidden="1" customHeight="1" x14ac:dyDescent="0.2">
      <c r="A84" s="82" t="s">
        <v>84</v>
      </c>
      <c r="B84" s="76">
        <v>6935.2</v>
      </c>
      <c r="C84" s="77">
        <v>1190.4000000000003</v>
      </c>
      <c r="D84" s="78">
        <v>2238.6</v>
      </c>
      <c r="E84" s="77">
        <v>197812.5</v>
      </c>
      <c r="F84" s="78">
        <f t="shared" si="10"/>
        <v>208176.7</v>
      </c>
      <c r="G84" s="77">
        <v>15624.800000000001</v>
      </c>
      <c r="H84" s="78">
        <v>95166.3</v>
      </c>
      <c r="I84" s="79">
        <f t="shared" si="11"/>
        <v>110791.1</v>
      </c>
      <c r="J84" s="78">
        <v>9127.7000000000007</v>
      </c>
      <c r="K84" s="79">
        <v>508.4</v>
      </c>
      <c r="L84" s="78">
        <f t="shared" si="12"/>
        <v>9636.1</v>
      </c>
      <c r="M84" s="79">
        <f t="shared" si="13"/>
        <v>328603.90000000002</v>
      </c>
      <c r="N84" s="78">
        <v>54867.9</v>
      </c>
      <c r="O84" s="78">
        <f t="shared" si="14"/>
        <v>383471.80000000005</v>
      </c>
    </row>
    <row r="85" spans="1:15" ht="14.25" hidden="1" customHeight="1" x14ac:dyDescent="0.2">
      <c r="A85" s="82" t="s">
        <v>75</v>
      </c>
      <c r="B85" s="76">
        <v>6756.4</v>
      </c>
      <c r="C85" s="77">
        <v>822.80000000000007</v>
      </c>
      <c r="D85" s="78">
        <v>2128.6</v>
      </c>
      <c r="E85" s="77">
        <v>207323.69999999998</v>
      </c>
      <c r="F85" s="78">
        <f t="shared" si="10"/>
        <v>217031.49999999997</v>
      </c>
      <c r="G85" s="77">
        <v>16252.1</v>
      </c>
      <c r="H85" s="78">
        <v>96078.799999999988</v>
      </c>
      <c r="I85" s="79">
        <f t="shared" si="11"/>
        <v>112330.9</v>
      </c>
      <c r="J85" s="78">
        <v>9418.6999999999989</v>
      </c>
      <c r="K85" s="79">
        <v>505.1</v>
      </c>
      <c r="L85" s="78">
        <f t="shared" si="12"/>
        <v>9923.7999999999993</v>
      </c>
      <c r="M85" s="79">
        <f t="shared" si="13"/>
        <v>339286.19999999995</v>
      </c>
      <c r="N85" s="78">
        <v>51078.8</v>
      </c>
      <c r="O85" s="78">
        <f t="shared" si="14"/>
        <v>390364.99999999994</v>
      </c>
    </row>
    <row r="86" spans="1:15" ht="14.25" hidden="1" customHeight="1" x14ac:dyDescent="0.2">
      <c r="A86" s="82" t="s">
        <v>76</v>
      </c>
      <c r="B86" s="76">
        <v>6959.6</v>
      </c>
      <c r="C86" s="77">
        <v>516</v>
      </c>
      <c r="D86" s="78">
        <v>2580.6</v>
      </c>
      <c r="E86" s="77">
        <v>215546.20000000004</v>
      </c>
      <c r="F86" s="78">
        <f t="shared" si="10"/>
        <v>225602.40000000005</v>
      </c>
      <c r="G86" s="77">
        <v>17043.599999999999</v>
      </c>
      <c r="H86" s="78">
        <v>96785.299999999988</v>
      </c>
      <c r="I86" s="79">
        <f t="shared" si="11"/>
        <v>113828.9</v>
      </c>
      <c r="J86" s="78">
        <v>9890.6999999999989</v>
      </c>
      <c r="K86" s="79">
        <v>651.70000000000005</v>
      </c>
      <c r="L86" s="78">
        <f t="shared" si="12"/>
        <v>10542.4</v>
      </c>
      <c r="M86" s="79">
        <f t="shared" si="13"/>
        <v>349973.70000000007</v>
      </c>
      <c r="N86" s="78">
        <v>53473.899999999994</v>
      </c>
      <c r="O86" s="78">
        <f t="shared" si="14"/>
        <v>403447.60000000009</v>
      </c>
    </row>
    <row r="87" spans="1:15" ht="14.25" hidden="1" customHeight="1" x14ac:dyDescent="0.2">
      <c r="A87" s="82" t="s">
        <v>77</v>
      </c>
      <c r="B87" s="76">
        <v>7372.6</v>
      </c>
      <c r="C87" s="77">
        <v>40.4</v>
      </c>
      <c r="D87" s="78">
        <v>2459.1999999999998</v>
      </c>
      <c r="E87" s="77">
        <v>218418.5</v>
      </c>
      <c r="F87" s="78">
        <f t="shared" si="10"/>
        <v>228290.7</v>
      </c>
      <c r="G87" s="77">
        <v>17702</v>
      </c>
      <c r="H87" s="78">
        <v>101309.9</v>
      </c>
      <c r="I87" s="79">
        <f t="shared" si="11"/>
        <v>119011.9</v>
      </c>
      <c r="J87" s="78">
        <v>10190.700000000001</v>
      </c>
      <c r="K87" s="79">
        <v>648.5</v>
      </c>
      <c r="L87" s="78">
        <f t="shared" si="12"/>
        <v>10839.2</v>
      </c>
      <c r="M87" s="79">
        <f t="shared" si="13"/>
        <v>358141.8</v>
      </c>
      <c r="N87" s="78">
        <v>0</v>
      </c>
      <c r="O87" s="78">
        <f t="shared" si="14"/>
        <v>358141.8</v>
      </c>
    </row>
    <row r="88" spans="1:15" ht="14.25" hidden="1" customHeight="1" x14ac:dyDescent="0.2">
      <c r="A88" s="82" t="s">
        <v>78</v>
      </c>
      <c r="B88" s="76">
        <v>7654.5000000000009</v>
      </c>
      <c r="C88" s="77">
        <v>86.8</v>
      </c>
      <c r="D88" s="78">
        <v>2349.5</v>
      </c>
      <c r="E88" s="77">
        <v>224381.99999999997</v>
      </c>
      <c r="F88" s="78">
        <f t="shared" si="10"/>
        <v>234472.79999999996</v>
      </c>
      <c r="G88" s="77">
        <v>17989.5</v>
      </c>
      <c r="H88" s="78">
        <v>101996</v>
      </c>
      <c r="I88" s="79">
        <f t="shared" si="11"/>
        <v>119985.5</v>
      </c>
      <c r="J88" s="78">
        <v>10226.800000000001</v>
      </c>
      <c r="K88" s="79">
        <v>645.29999999999995</v>
      </c>
      <c r="L88" s="78">
        <f t="shared" si="12"/>
        <v>10872.1</v>
      </c>
      <c r="M88" s="79">
        <f t="shared" si="13"/>
        <v>365330.39999999991</v>
      </c>
      <c r="N88" s="78">
        <v>53848.9</v>
      </c>
      <c r="O88" s="78">
        <f t="shared" si="14"/>
        <v>419179.29999999993</v>
      </c>
    </row>
    <row r="89" spans="1:15" ht="14.25" hidden="1" customHeight="1" x14ac:dyDescent="0.2">
      <c r="A89" s="82" t="s">
        <v>69</v>
      </c>
      <c r="B89" s="76">
        <v>7699.6</v>
      </c>
      <c r="C89" s="77">
        <v>4612.3</v>
      </c>
      <c r="D89" s="78">
        <v>2182.1999999999998</v>
      </c>
      <c r="E89" s="77">
        <v>238579.69999999998</v>
      </c>
      <c r="F89" s="78">
        <f t="shared" si="10"/>
        <v>253073.8</v>
      </c>
      <c r="G89" s="77">
        <v>19470.5</v>
      </c>
      <c r="H89" s="78">
        <v>106715.7</v>
      </c>
      <c r="I89" s="79">
        <f t="shared" si="11"/>
        <v>126186.2</v>
      </c>
      <c r="J89" s="78">
        <v>10649.2</v>
      </c>
      <c r="K89" s="79">
        <v>639.4</v>
      </c>
      <c r="L89" s="78">
        <f t="shared" si="12"/>
        <v>11288.6</v>
      </c>
      <c r="M89" s="79">
        <f t="shared" si="13"/>
        <v>390548.6</v>
      </c>
      <c r="N89" s="78">
        <v>52055.6</v>
      </c>
      <c r="O89" s="78">
        <f t="shared" si="14"/>
        <v>442604.19999999995</v>
      </c>
    </row>
    <row r="90" spans="1:15" ht="14.25" hidden="1" customHeight="1" x14ac:dyDescent="0.2">
      <c r="A90" s="82" t="s">
        <v>79</v>
      </c>
      <c r="B90" s="76">
        <v>7427.5</v>
      </c>
      <c r="C90" s="77">
        <v>27566.7</v>
      </c>
      <c r="D90" s="78">
        <v>1901.8</v>
      </c>
      <c r="E90" s="77">
        <v>233620.59999999998</v>
      </c>
      <c r="F90" s="78">
        <f t="shared" si="10"/>
        <v>270516.59999999998</v>
      </c>
      <c r="G90" s="77">
        <v>20124.5</v>
      </c>
      <c r="H90" s="78">
        <v>106471.09999999999</v>
      </c>
      <c r="I90" s="79">
        <f t="shared" si="11"/>
        <v>126595.59999999999</v>
      </c>
      <c r="J90" s="78">
        <v>10816.1</v>
      </c>
      <c r="K90" s="79">
        <v>469.6</v>
      </c>
      <c r="L90" s="78">
        <f t="shared" si="12"/>
        <v>11285.7</v>
      </c>
      <c r="M90" s="79">
        <f t="shared" si="13"/>
        <v>408397.89999999997</v>
      </c>
      <c r="N90" s="78">
        <v>53422.599999999991</v>
      </c>
      <c r="O90" s="78">
        <f t="shared" si="14"/>
        <v>461820.49999999994</v>
      </c>
    </row>
    <row r="91" spans="1:15" ht="14.25" hidden="1" customHeight="1" x14ac:dyDescent="0.2">
      <c r="A91" s="82" t="s">
        <v>80</v>
      </c>
      <c r="B91" s="76">
        <v>7833.1</v>
      </c>
      <c r="C91" s="77">
        <v>31312.399999999998</v>
      </c>
      <c r="D91" s="78">
        <v>1278.6000000000001</v>
      </c>
      <c r="E91" s="77">
        <v>238784.69999999998</v>
      </c>
      <c r="F91" s="78">
        <f t="shared" si="10"/>
        <v>279208.8</v>
      </c>
      <c r="G91" s="77">
        <v>21008</v>
      </c>
      <c r="H91" s="78">
        <v>109666.6</v>
      </c>
      <c r="I91" s="79">
        <f t="shared" si="11"/>
        <v>130674.6</v>
      </c>
      <c r="J91" s="78">
        <v>11167.7</v>
      </c>
      <c r="K91" s="79">
        <v>466.4</v>
      </c>
      <c r="L91" s="78">
        <f t="shared" si="12"/>
        <v>11634.1</v>
      </c>
      <c r="M91" s="79">
        <f t="shared" si="13"/>
        <v>421517.5</v>
      </c>
      <c r="N91" s="78">
        <v>53358.400000000009</v>
      </c>
      <c r="O91" s="78">
        <f t="shared" si="14"/>
        <v>474875.9</v>
      </c>
    </row>
    <row r="92" spans="1:15" ht="14.25" hidden="1" customHeight="1" x14ac:dyDescent="0.2">
      <c r="A92" s="82" t="s">
        <v>70</v>
      </c>
      <c r="B92" s="76">
        <v>7820.8</v>
      </c>
      <c r="C92" s="77">
        <v>26935</v>
      </c>
      <c r="D92" s="78">
        <v>1104.3</v>
      </c>
      <c r="E92" s="77">
        <v>246623.49999999997</v>
      </c>
      <c r="F92" s="78">
        <f t="shared" si="10"/>
        <v>282483.59999999998</v>
      </c>
      <c r="G92" s="77">
        <v>21316.9</v>
      </c>
      <c r="H92" s="78">
        <v>113298.4</v>
      </c>
      <c r="I92" s="79">
        <f t="shared" si="11"/>
        <v>134615.29999999999</v>
      </c>
      <c r="J92" s="78">
        <v>11377.800000000001</v>
      </c>
      <c r="K92" s="79">
        <v>786.5</v>
      </c>
      <c r="L92" s="78">
        <f t="shared" si="12"/>
        <v>12164.300000000001</v>
      </c>
      <c r="M92" s="79">
        <f t="shared" si="13"/>
        <v>429263.19999999995</v>
      </c>
      <c r="N92" s="78">
        <v>57016.800000000003</v>
      </c>
      <c r="O92" s="78">
        <f t="shared" si="14"/>
        <v>486279.99999999994</v>
      </c>
    </row>
    <row r="93" spans="1:15" ht="14.25" hidden="1" customHeight="1" x14ac:dyDescent="0.2">
      <c r="A93" s="82" t="s">
        <v>81</v>
      </c>
      <c r="B93" s="76">
        <v>7443.7000000000007</v>
      </c>
      <c r="C93" s="77">
        <v>25691.899999999998</v>
      </c>
      <c r="D93" s="78">
        <v>1715.4</v>
      </c>
      <c r="E93" s="77">
        <v>251844.4</v>
      </c>
      <c r="F93" s="78">
        <f t="shared" si="10"/>
        <v>286695.40000000002</v>
      </c>
      <c r="G93" s="77">
        <v>22569.800000000003</v>
      </c>
      <c r="H93" s="78">
        <v>111655.40000000001</v>
      </c>
      <c r="I93" s="79">
        <f t="shared" si="11"/>
        <v>134225.20000000001</v>
      </c>
      <c r="J93" s="78">
        <v>11775.5</v>
      </c>
      <c r="K93" s="79">
        <v>871.5</v>
      </c>
      <c r="L93" s="78">
        <f t="shared" si="12"/>
        <v>12647</v>
      </c>
      <c r="M93" s="79">
        <f t="shared" si="13"/>
        <v>433567.60000000003</v>
      </c>
      <c r="N93" s="78">
        <v>65173.399999999994</v>
      </c>
      <c r="O93" s="78">
        <f t="shared" si="14"/>
        <v>498741</v>
      </c>
    </row>
    <row r="94" spans="1:15" ht="14.25" hidden="1" customHeight="1" x14ac:dyDescent="0.2">
      <c r="A94" s="82" t="s">
        <v>82</v>
      </c>
      <c r="B94" s="76">
        <v>6715.8</v>
      </c>
      <c r="C94" s="77">
        <v>20585.7</v>
      </c>
      <c r="D94" s="78">
        <v>2057.8000000000002</v>
      </c>
      <c r="E94" s="77">
        <v>245532.1</v>
      </c>
      <c r="F94" s="78">
        <f t="shared" si="10"/>
        <v>274891.40000000002</v>
      </c>
      <c r="G94" s="77">
        <v>22186.800000000003</v>
      </c>
      <c r="H94" s="78">
        <v>121687.59999999999</v>
      </c>
      <c r="I94" s="79">
        <f t="shared" si="11"/>
        <v>143874.4</v>
      </c>
      <c r="J94" s="78">
        <v>11914.1</v>
      </c>
      <c r="K94" s="79">
        <v>971.8</v>
      </c>
      <c r="L94" s="78">
        <f t="shared" si="12"/>
        <v>12885.9</v>
      </c>
      <c r="M94" s="79">
        <f t="shared" si="13"/>
        <v>431651.70000000007</v>
      </c>
      <c r="N94" s="78">
        <v>64542.899999999994</v>
      </c>
      <c r="O94" s="78">
        <f t="shared" si="14"/>
        <v>496194.60000000009</v>
      </c>
    </row>
    <row r="95" spans="1:15" s="88" customFormat="1" ht="14.25" hidden="1" customHeight="1" x14ac:dyDescent="0.2">
      <c r="A95" s="82" t="s">
        <v>71</v>
      </c>
      <c r="B95" s="84">
        <v>6432.4000000000005</v>
      </c>
      <c r="C95" s="85">
        <v>11832.599999999999</v>
      </c>
      <c r="D95" s="86">
        <v>1895.9</v>
      </c>
      <c r="E95" s="85">
        <v>290305.39999999997</v>
      </c>
      <c r="F95" s="86">
        <f t="shared" si="10"/>
        <v>310466.3</v>
      </c>
      <c r="G95" s="85">
        <v>25050.399999999998</v>
      </c>
      <c r="H95" s="86">
        <v>118042.2</v>
      </c>
      <c r="I95" s="87">
        <f t="shared" si="11"/>
        <v>143092.6</v>
      </c>
      <c r="J95" s="86">
        <v>12244.5</v>
      </c>
      <c r="K95" s="87">
        <v>1467.8</v>
      </c>
      <c r="L95" s="86">
        <f t="shared" si="12"/>
        <v>13712.3</v>
      </c>
      <c r="M95" s="87">
        <f t="shared" si="13"/>
        <v>467271.2</v>
      </c>
      <c r="N95" s="86">
        <v>72626.3</v>
      </c>
      <c r="O95" s="86">
        <f t="shared" si="14"/>
        <v>539897.5</v>
      </c>
    </row>
    <row r="96" spans="1:15" s="88" customFormat="1" ht="14.25" hidden="1" customHeight="1" x14ac:dyDescent="0.2">
      <c r="A96" s="82"/>
      <c r="B96" s="84"/>
      <c r="C96" s="85"/>
      <c r="D96" s="86"/>
      <c r="E96" s="85"/>
      <c r="F96" s="86"/>
      <c r="G96" s="85"/>
      <c r="H96" s="86"/>
      <c r="I96" s="87"/>
      <c r="J96" s="86"/>
      <c r="K96" s="87"/>
      <c r="L96" s="86"/>
      <c r="M96" s="87"/>
      <c r="N96" s="86"/>
      <c r="O96" s="86"/>
    </row>
    <row r="97" spans="1:15" ht="14.25" hidden="1" customHeight="1" x14ac:dyDescent="0.2">
      <c r="A97" s="82" t="s">
        <v>85</v>
      </c>
      <c r="B97" s="76">
        <v>5864.3</v>
      </c>
      <c r="C97" s="77">
        <v>10189.300000000001</v>
      </c>
      <c r="D97" s="78">
        <v>2041.5000000000002</v>
      </c>
      <c r="E97" s="77">
        <v>296634.1333333333</v>
      </c>
      <c r="F97" s="78">
        <f t="shared" si="10"/>
        <v>314729.23333333328</v>
      </c>
      <c r="G97" s="77">
        <v>26224.799999999999</v>
      </c>
      <c r="H97" s="78">
        <v>113627.2</v>
      </c>
      <c r="I97" s="79">
        <f t="shared" si="11"/>
        <v>139852</v>
      </c>
      <c r="J97" s="78">
        <v>12663.2</v>
      </c>
      <c r="K97" s="79">
        <v>1509.6000000000001</v>
      </c>
      <c r="L97" s="78">
        <f t="shared" si="12"/>
        <v>14172.800000000001</v>
      </c>
      <c r="M97" s="79">
        <f t="shared" si="13"/>
        <v>468754.03333333327</v>
      </c>
      <c r="N97" s="78">
        <v>64825.2</v>
      </c>
      <c r="O97" s="78">
        <f t="shared" si="14"/>
        <v>533579.23333333328</v>
      </c>
    </row>
    <row r="98" spans="1:15" ht="14.25" hidden="1" customHeight="1" x14ac:dyDescent="0.2">
      <c r="A98" s="82" t="s">
        <v>75</v>
      </c>
      <c r="B98" s="76">
        <v>6510.7</v>
      </c>
      <c r="C98" s="77">
        <v>7121.6</v>
      </c>
      <c r="D98" s="78">
        <v>2079.1</v>
      </c>
      <c r="E98" s="77">
        <v>305878.66666666663</v>
      </c>
      <c r="F98" s="78">
        <f t="shared" si="10"/>
        <v>321590.06666666665</v>
      </c>
      <c r="G98" s="77">
        <v>27047.3</v>
      </c>
      <c r="H98" s="78">
        <v>119707.4</v>
      </c>
      <c r="I98" s="79">
        <f t="shared" si="11"/>
        <v>146754.69999999998</v>
      </c>
      <c r="J98" s="78">
        <v>12940.2</v>
      </c>
      <c r="K98" s="79">
        <v>1950.5</v>
      </c>
      <c r="L98" s="78">
        <f t="shared" si="12"/>
        <v>14890.7</v>
      </c>
      <c r="M98" s="79">
        <f t="shared" si="13"/>
        <v>483235.46666666662</v>
      </c>
      <c r="N98" s="78">
        <v>64886.700000000012</v>
      </c>
      <c r="O98" s="78">
        <f t="shared" si="14"/>
        <v>548122.16666666663</v>
      </c>
    </row>
    <row r="99" spans="1:15" ht="14.25" hidden="1" customHeight="1" x14ac:dyDescent="0.2">
      <c r="A99" s="82" t="s">
        <v>76</v>
      </c>
      <c r="B99" s="76">
        <v>6484.5</v>
      </c>
      <c r="C99" s="77">
        <v>4124.7999999999993</v>
      </c>
      <c r="D99" s="78">
        <v>2657.3</v>
      </c>
      <c r="E99" s="77">
        <v>316701.3</v>
      </c>
      <c r="F99" s="78">
        <f t="shared" si="10"/>
        <v>329967.89999999997</v>
      </c>
      <c r="G99" s="77">
        <v>27774.199999999997</v>
      </c>
      <c r="H99" s="78">
        <v>125185.59999999999</v>
      </c>
      <c r="I99" s="79">
        <f t="shared" si="11"/>
        <v>152959.79999999999</v>
      </c>
      <c r="J99" s="78">
        <v>13573.300000000001</v>
      </c>
      <c r="K99" s="79">
        <v>1931.1</v>
      </c>
      <c r="L99" s="78">
        <f t="shared" si="12"/>
        <v>15504.400000000001</v>
      </c>
      <c r="M99" s="79">
        <f t="shared" si="13"/>
        <v>498432.1</v>
      </c>
      <c r="N99" s="78">
        <v>64093.600000000006</v>
      </c>
      <c r="O99" s="78">
        <f t="shared" si="14"/>
        <v>562525.69999999995</v>
      </c>
    </row>
    <row r="100" spans="1:15" ht="14.25" hidden="1" customHeight="1" x14ac:dyDescent="0.2">
      <c r="A100" s="82" t="s">
        <v>77</v>
      </c>
      <c r="B100" s="76">
        <v>6448</v>
      </c>
      <c r="C100" s="77">
        <v>4097.8999999999996</v>
      </c>
      <c r="D100" s="78">
        <v>2737.4</v>
      </c>
      <c r="E100" s="77">
        <v>321689.93333333335</v>
      </c>
      <c r="F100" s="78">
        <f t="shared" si="10"/>
        <v>334973.23333333334</v>
      </c>
      <c r="G100" s="77">
        <v>27765.7</v>
      </c>
      <c r="H100" s="78">
        <v>128634.70000000003</v>
      </c>
      <c r="I100" s="79">
        <f t="shared" si="11"/>
        <v>156400.40000000002</v>
      </c>
      <c r="J100" s="78">
        <v>13427.8</v>
      </c>
      <c r="K100" s="79">
        <v>2168.9</v>
      </c>
      <c r="L100" s="78">
        <f t="shared" si="12"/>
        <v>15596.699999999999</v>
      </c>
      <c r="M100" s="79">
        <f t="shared" si="13"/>
        <v>506970.33333333337</v>
      </c>
      <c r="N100" s="78">
        <v>68121</v>
      </c>
      <c r="O100" s="78">
        <f t="shared" si="14"/>
        <v>575091.33333333337</v>
      </c>
    </row>
    <row r="101" spans="1:15" ht="14.25" hidden="1" customHeight="1" x14ac:dyDescent="0.2">
      <c r="A101" s="82" t="s">
        <v>78</v>
      </c>
      <c r="B101" s="76">
        <v>6762.2</v>
      </c>
      <c r="C101" s="77">
        <v>3222.1000000000004</v>
      </c>
      <c r="D101" s="78">
        <v>3038.2</v>
      </c>
      <c r="E101" s="77">
        <v>338550.3666666667</v>
      </c>
      <c r="F101" s="78">
        <f t="shared" si="10"/>
        <v>351572.8666666667</v>
      </c>
      <c r="G101" s="77">
        <v>27786.9</v>
      </c>
      <c r="H101" s="78">
        <v>132093.59999999998</v>
      </c>
      <c r="I101" s="79">
        <f t="shared" si="11"/>
        <v>159880.49999999997</v>
      </c>
      <c r="J101" s="78">
        <v>13644.3</v>
      </c>
      <c r="K101" s="79">
        <v>2228.1999999999998</v>
      </c>
      <c r="L101" s="78">
        <f t="shared" si="12"/>
        <v>15872.5</v>
      </c>
      <c r="M101" s="79">
        <f t="shared" si="13"/>
        <v>527325.8666666667</v>
      </c>
      <c r="N101" s="78">
        <v>57515.600000000006</v>
      </c>
      <c r="O101" s="78">
        <f t="shared" si="14"/>
        <v>584841.46666666667</v>
      </c>
    </row>
    <row r="102" spans="1:15" ht="14.25" hidden="1" customHeight="1" x14ac:dyDescent="0.2">
      <c r="A102" s="82" t="s">
        <v>69</v>
      </c>
      <c r="B102" s="76">
        <v>7708.3</v>
      </c>
      <c r="C102" s="77">
        <v>10168.4</v>
      </c>
      <c r="D102" s="78">
        <v>2816</v>
      </c>
      <c r="E102" s="77">
        <v>356424.4</v>
      </c>
      <c r="F102" s="78">
        <f t="shared" si="10"/>
        <v>377117.10000000003</v>
      </c>
      <c r="G102" s="77">
        <v>28445.4</v>
      </c>
      <c r="H102" s="78">
        <v>133722.4</v>
      </c>
      <c r="I102" s="79">
        <f t="shared" si="11"/>
        <v>162167.79999999999</v>
      </c>
      <c r="J102" s="78">
        <v>13912.4</v>
      </c>
      <c r="K102" s="79">
        <v>4644.3999999999996</v>
      </c>
      <c r="L102" s="78">
        <f t="shared" si="12"/>
        <v>18556.8</v>
      </c>
      <c r="M102" s="79">
        <f t="shared" si="13"/>
        <v>557841.70000000007</v>
      </c>
      <c r="N102" s="78">
        <v>53930.600000000006</v>
      </c>
      <c r="O102" s="78">
        <f t="shared" si="14"/>
        <v>611772.30000000005</v>
      </c>
    </row>
    <row r="103" spans="1:15" ht="14.25" hidden="1" customHeight="1" x14ac:dyDescent="0.2">
      <c r="A103" s="82" t="s">
        <v>79</v>
      </c>
      <c r="B103" s="76">
        <v>7616.6</v>
      </c>
      <c r="C103" s="77">
        <v>25279.9</v>
      </c>
      <c r="D103" s="78">
        <v>2407.4</v>
      </c>
      <c r="E103" s="77">
        <v>357532.61666666664</v>
      </c>
      <c r="F103" s="78">
        <f t="shared" si="10"/>
        <v>392836.51666666666</v>
      </c>
      <c r="G103" s="77">
        <v>29890.499999999996</v>
      </c>
      <c r="H103" s="78">
        <v>133518.5</v>
      </c>
      <c r="I103" s="79">
        <f t="shared" si="11"/>
        <v>163409</v>
      </c>
      <c r="J103" s="78">
        <v>15298.199999999999</v>
      </c>
      <c r="K103" s="79">
        <v>4991.9000000000005</v>
      </c>
      <c r="L103" s="78">
        <f t="shared" si="12"/>
        <v>20290.099999999999</v>
      </c>
      <c r="M103" s="79">
        <f t="shared" si="13"/>
        <v>576535.61666666658</v>
      </c>
      <c r="N103" s="78">
        <v>63077.1</v>
      </c>
      <c r="O103" s="78">
        <f t="shared" si="14"/>
        <v>639612.71666666656</v>
      </c>
    </row>
    <row r="104" spans="1:15" ht="14.25" hidden="1" customHeight="1" x14ac:dyDescent="0.2">
      <c r="A104" s="82" t="s">
        <v>80</v>
      </c>
      <c r="B104" s="76">
        <v>7738.7999999999993</v>
      </c>
      <c r="C104" s="77">
        <v>29023.7</v>
      </c>
      <c r="D104" s="78">
        <v>2472.4</v>
      </c>
      <c r="E104" s="77">
        <v>374100.7333333334</v>
      </c>
      <c r="F104" s="78">
        <f t="shared" si="10"/>
        <v>413335.63333333342</v>
      </c>
      <c r="G104" s="77">
        <v>30423.8</v>
      </c>
      <c r="H104" s="78">
        <v>131398</v>
      </c>
      <c r="I104" s="79">
        <f t="shared" si="11"/>
        <v>161821.79999999999</v>
      </c>
      <c r="J104" s="78">
        <v>14236.9</v>
      </c>
      <c r="K104" s="79">
        <v>5011.5</v>
      </c>
      <c r="L104" s="78">
        <f t="shared" si="12"/>
        <v>19248.400000000001</v>
      </c>
      <c r="M104" s="79">
        <f t="shared" si="13"/>
        <v>594405.83333333337</v>
      </c>
      <c r="N104" s="78">
        <v>58921.3</v>
      </c>
      <c r="O104" s="78">
        <f t="shared" si="14"/>
        <v>653327.13333333342</v>
      </c>
    </row>
    <row r="105" spans="1:15" ht="14.25" hidden="1" customHeight="1" x14ac:dyDescent="0.2">
      <c r="A105" s="82" t="s">
        <v>70</v>
      </c>
      <c r="B105" s="76">
        <v>8829.5</v>
      </c>
      <c r="C105" s="77">
        <v>25504.9</v>
      </c>
      <c r="D105" s="78">
        <v>1452.2</v>
      </c>
      <c r="E105" s="77">
        <v>384594.65</v>
      </c>
      <c r="F105" s="78">
        <f t="shared" si="10"/>
        <v>420381.25</v>
      </c>
      <c r="G105" s="77">
        <v>30484.400000000005</v>
      </c>
      <c r="H105" s="78">
        <v>131755.00000000003</v>
      </c>
      <c r="I105" s="79">
        <f t="shared" si="11"/>
        <v>162239.40000000002</v>
      </c>
      <c r="J105" s="78">
        <v>14330.9</v>
      </c>
      <c r="K105" s="79">
        <v>6001.5999999999995</v>
      </c>
      <c r="L105" s="78">
        <f t="shared" si="12"/>
        <v>20332.5</v>
      </c>
      <c r="M105" s="79">
        <f t="shared" si="13"/>
        <v>602953.15</v>
      </c>
      <c r="N105" s="78">
        <v>57754.8</v>
      </c>
      <c r="O105" s="78">
        <f t="shared" si="14"/>
        <v>660707.95000000007</v>
      </c>
    </row>
    <row r="106" spans="1:15" ht="14.25" hidden="1" customHeight="1" x14ac:dyDescent="0.2">
      <c r="A106" s="82" t="s">
        <v>81</v>
      </c>
      <c r="B106" s="76">
        <v>9633.7999999999993</v>
      </c>
      <c r="C106" s="77">
        <v>21896.199999999997</v>
      </c>
      <c r="D106" s="78">
        <v>1689.6</v>
      </c>
      <c r="E106" s="77">
        <v>402009.76666666666</v>
      </c>
      <c r="F106" s="78">
        <f t="shared" si="10"/>
        <v>435229.36666666664</v>
      </c>
      <c r="G106" s="77">
        <v>30805.1</v>
      </c>
      <c r="H106" s="78">
        <v>131134</v>
      </c>
      <c r="I106" s="79">
        <f t="shared" si="11"/>
        <v>161939.1</v>
      </c>
      <c r="J106" s="78">
        <v>14508.1</v>
      </c>
      <c r="K106" s="79">
        <v>6552.2999999999993</v>
      </c>
      <c r="L106" s="78">
        <f t="shared" si="12"/>
        <v>21060.400000000001</v>
      </c>
      <c r="M106" s="79">
        <f t="shared" si="13"/>
        <v>618228.8666666667</v>
      </c>
      <c r="N106" s="78">
        <v>64086.6</v>
      </c>
      <c r="O106" s="78">
        <f t="shared" si="14"/>
        <v>682315.46666666667</v>
      </c>
    </row>
    <row r="107" spans="1:15" ht="14.25" hidden="1" customHeight="1" x14ac:dyDescent="0.2">
      <c r="A107" s="82" t="s">
        <v>82</v>
      </c>
      <c r="B107" s="76">
        <v>9939</v>
      </c>
      <c r="C107" s="77">
        <v>18144.100000000002</v>
      </c>
      <c r="D107" s="78">
        <v>1484.2</v>
      </c>
      <c r="E107" s="77">
        <v>411317.9833333334</v>
      </c>
      <c r="F107" s="78">
        <f t="shared" si="10"/>
        <v>440885.28333333338</v>
      </c>
      <c r="G107" s="77">
        <v>30078.799999999999</v>
      </c>
      <c r="H107" s="78">
        <v>134538.29999999999</v>
      </c>
      <c r="I107" s="79">
        <f t="shared" si="11"/>
        <v>164617.09999999998</v>
      </c>
      <c r="J107" s="78">
        <v>14627.8</v>
      </c>
      <c r="K107" s="79">
        <v>6568.7</v>
      </c>
      <c r="L107" s="78">
        <f t="shared" si="12"/>
        <v>21196.5</v>
      </c>
      <c r="M107" s="79">
        <f t="shared" si="13"/>
        <v>626698.8833333333</v>
      </c>
      <c r="N107" s="78">
        <v>63045.5</v>
      </c>
      <c r="O107" s="78">
        <f t="shared" si="14"/>
        <v>689744.3833333333</v>
      </c>
    </row>
    <row r="108" spans="1:15" ht="14.25" hidden="1" customHeight="1" x14ac:dyDescent="0.2">
      <c r="A108" s="82" t="s">
        <v>71</v>
      </c>
      <c r="B108" s="76">
        <v>10070.199999999999</v>
      </c>
      <c r="C108" s="77">
        <v>12577.599999999999</v>
      </c>
      <c r="D108" s="78">
        <v>1824.6</v>
      </c>
      <c r="E108" s="77">
        <v>411101.7</v>
      </c>
      <c r="F108" s="78">
        <f t="shared" si="10"/>
        <v>435574.1</v>
      </c>
      <c r="G108" s="77">
        <v>29936.7</v>
      </c>
      <c r="H108" s="78">
        <v>126266.79999999999</v>
      </c>
      <c r="I108" s="79">
        <f t="shared" si="11"/>
        <v>156203.5</v>
      </c>
      <c r="J108" s="78">
        <v>16356.199999999999</v>
      </c>
      <c r="K108" s="79">
        <v>9025.2999999999993</v>
      </c>
      <c r="L108" s="78">
        <f t="shared" si="12"/>
        <v>25381.5</v>
      </c>
      <c r="M108" s="79">
        <f t="shared" si="13"/>
        <v>617159.1</v>
      </c>
      <c r="N108" s="78">
        <v>70478</v>
      </c>
      <c r="O108" s="78">
        <f t="shared" si="14"/>
        <v>687637.1</v>
      </c>
    </row>
    <row r="109" spans="1:15" ht="14.25" hidden="1" customHeight="1" x14ac:dyDescent="0.2">
      <c r="A109" s="89"/>
      <c r="B109" s="76"/>
      <c r="C109" s="77"/>
      <c r="D109" s="78"/>
      <c r="E109" s="77"/>
      <c r="F109" s="78"/>
      <c r="G109" s="77"/>
      <c r="H109" s="78"/>
      <c r="I109" s="79"/>
      <c r="J109" s="78"/>
      <c r="K109" s="79"/>
      <c r="L109" s="78"/>
      <c r="M109" s="79"/>
      <c r="N109" s="78"/>
      <c r="O109" s="78"/>
    </row>
    <row r="110" spans="1:15" ht="14.25" hidden="1" customHeight="1" x14ac:dyDescent="0.2">
      <c r="A110" s="82" t="s">
        <v>86</v>
      </c>
      <c r="B110" s="76">
        <v>11728.4</v>
      </c>
      <c r="C110" s="77">
        <v>8814.7000000000007</v>
      </c>
      <c r="D110" s="78">
        <v>2006</v>
      </c>
      <c r="E110" s="77">
        <v>406683.52499999997</v>
      </c>
      <c r="F110" s="78">
        <f t="shared" si="10"/>
        <v>429232.62499999994</v>
      </c>
      <c r="G110" s="77">
        <v>30415.000000000004</v>
      </c>
      <c r="H110" s="78">
        <v>129307.8</v>
      </c>
      <c r="I110" s="79">
        <f t="shared" si="11"/>
        <v>159722.80000000002</v>
      </c>
      <c r="J110" s="78">
        <v>16245.2</v>
      </c>
      <c r="K110" s="79">
        <v>11844.199999999999</v>
      </c>
      <c r="L110" s="78">
        <f t="shared" si="12"/>
        <v>28089.4</v>
      </c>
      <c r="M110" s="79">
        <f t="shared" si="13"/>
        <v>617044.82499999995</v>
      </c>
      <c r="N110" s="78">
        <v>69250</v>
      </c>
      <c r="O110" s="78">
        <f t="shared" si="14"/>
        <v>686294.82499999995</v>
      </c>
    </row>
    <row r="111" spans="1:15" ht="14.25" hidden="1" customHeight="1" x14ac:dyDescent="0.2">
      <c r="A111" s="82" t="s">
        <v>75</v>
      </c>
      <c r="B111" s="76">
        <v>11160.8</v>
      </c>
      <c r="C111" s="77">
        <v>6329.7</v>
      </c>
      <c r="D111" s="78">
        <v>1756</v>
      </c>
      <c r="E111" s="77">
        <v>409018.35</v>
      </c>
      <c r="F111" s="78">
        <f t="shared" si="10"/>
        <v>428264.85</v>
      </c>
      <c r="G111" s="77">
        <v>29688.800000000003</v>
      </c>
      <c r="H111" s="78">
        <v>133174.19999999998</v>
      </c>
      <c r="I111" s="79">
        <f t="shared" si="11"/>
        <v>162863</v>
      </c>
      <c r="J111" s="78">
        <v>16202.8</v>
      </c>
      <c r="K111" s="79">
        <v>11805</v>
      </c>
      <c r="L111" s="78">
        <f t="shared" si="12"/>
        <v>28007.8</v>
      </c>
      <c r="M111" s="79">
        <f t="shared" si="13"/>
        <v>619135.65</v>
      </c>
      <c r="N111" s="78">
        <v>68697.100000000006</v>
      </c>
      <c r="O111" s="78">
        <f t="shared" si="14"/>
        <v>687832.75</v>
      </c>
    </row>
    <row r="112" spans="1:15" ht="14.25" hidden="1" customHeight="1" x14ac:dyDescent="0.2">
      <c r="A112" s="82" t="s">
        <v>76</v>
      </c>
      <c r="B112" s="76">
        <v>10915</v>
      </c>
      <c r="C112" s="77">
        <v>4275.3999999999996</v>
      </c>
      <c r="D112" s="78">
        <v>2298.4</v>
      </c>
      <c r="E112" s="77">
        <v>424514.77500000002</v>
      </c>
      <c r="F112" s="78">
        <f t="shared" si="10"/>
        <v>442003.57500000001</v>
      </c>
      <c r="G112" s="77">
        <v>30552.400000000001</v>
      </c>
      <c r="H112" s="78">
        <v>132937.20000000001</v>
      </c>
      <c r="I112" s="79">
        <f t="shared" si="11"/>
        <v>163489.60000000001</v>
      </c>
      <c r="J112" s="78">
        <v>15216.3</v>
      </c>
      <c r="K112" s="79">
        <v>13600.199999999999</v>
      </c>
      <c r="L112" s="78">
        <f t="shared" si="12"/>
        <v>28816.5</v>
      </c>
      <c r="M112" s="79">
        <f t="shared" si="13"/>
        <v>634309.67500000005</v>
      </c>
      <c r="N112" s="78">
        <v>67994</v>
      </c>
      <c r="O112" s="78">
        <f t="shared" si="14"/>
        <v>702303.67500000005</v>
      </c>
    </row>
    <row r="113" spans="1:15" ht="14.25" hidden="1" customHeight="1" x14ac:dyDescent="0.2">
      <c r="A113" s="82" t="s">
        <v>77</v>
      </c>
      <c r="B113" s="76">
        <v>11889.699999999999</v>
      </c>
      <c r="C113" s="77">
        <v>3554.3999999999996</v>
      </c>
      <c r="D113" s="78">
        <v>1677.1</v>
      </c>
      <c r="E113" s="77">
        <v>430872</v>
      </c>
      <c r="F113" s="78">
        <f t="shared" si="10"/>
        <v>447993.2</v>
      </c>
      <c r="G113" s="77">
        <v>30886.3</v>
      </c>
      <c r="H113" s="78">
        <v>134006.69999999995</v>
      </c>
      <c r="I113" s="79">
        <f t="shared" si="11"/>
        <v>164892.99999999994</v>
      </c>
      <c r="J113" s="78">
        <v>15273</v>
      </c>
      <c r="K113" s="79">
        <v>13600.9</v>
      </c>
      <c r="L113" s="78">
        <f t="shared" si="12"/>
        <v>28873.9</v>
      </c>
      <c r="M113" s="79">
        <f t="shared" si="13"/>
        <v>641760.1</v>
      </c>
      <c r="N113" s="78">
        <v>65819.3</v>
      </c>
      <c r="O113" s="78">
        <f t="shared" si="14"/>
        <v>707579.4</v>
      </c>
    </row>
    <row r="114" spans="1:15" ht="14.25" hidden="1" customHeight="1" x14ac:dyDescent="0.2">
      <c r="A114" s="82" t="s">
        <v>78</v>
      </c>
      <c r="B114" s="76">
        <v>12241.8</v>
      </c>
      <c r="C114" s="77">
        <v>7700.9</v>
      </c>
      <c r="D114" s="78">
        <v>2465.3999999999996</v>
      </c>
      <c r="E114" s="77">
        <v>449097.92499999993</v>
      </c>
      <c r="F114" s="78">
        <f t="shared" si="10"/>
        <v>471506.02499999991</v>
      </c>
      <c r="G114" s="77">
        <v>31030.999999999996</v>
      </c>
      <c r="H114" s="78">
        <v>136972.1</v>
      </c>
      <c r="I114" s="79">
        <f t="shared" si="11"/>
        <v>168003.1</v>
      </c>
      <c r="J114" s="78">
        <v>15469.5</v>
      </c>
      <c r="K114" s="79">
        <v>14282.500000000002</v>
      </c>
      <c r="L114" s="78">
        <f t="shared" si="12"/>
        <v>29752</v>
      </c>
      <c r="M114" s="79">
        <f t="shared" si="13"/>
        <v>669261.12499999988</v>
      </c>
      <c r="N114" s="78">
        <v>71359</v>
      </c>
      <c r="O114" s="78">
        <f t="shared" si="14"/>
        <v>740620.12499999988</v>
      </c>
    </row>
    <row r="115" spans="1:15" s="94" customFormat="1" ht="14.25" hidden="1" customHeight="1" x14ac:dyDescent="0.2">
      <c r="A115" s="82" t="s">
        <v>69</v>
      </c>
      <c r="B115" s="90">
        <v>11814.699999999999</v>
      </c>
      <c r="C115" s="91">
        <v>13069.5</v>
      </c>
      <c r="D115" s="92">
        <v>3244.8</v>
      </c>
      <c r="E115" s="91">
        <v>458673.35</v>
      </c>
      <c r="F115" s="78">
        <f t="shared" si="10"/>
        <v>486802.35</v>
      </c>
      <c r="G115" s="91">
        <v>32286.1</v>
      </c>
      <c r="H115" s="92">
        <v>146302.49999999997</v>
      </c>
      <c r="I115" s="79">
        <f t="shared" si="11"/>
        <v>178588.59999999998</v>
      </c>
      <c r="J115" s="92">
        <v>15309.8</v>
      </c>
      <c r="K115" s="93">
        <v>13391.6</v>
      </c>
      <c r="L115" s="78">
        <f t="shared" si="12"/>
        <v>28701.4</v>
      </c>
      <c r="M115" s="79">
        <f t="shared" si="13"/>
        <v>694092.35</v>
      </c>
      <c r="N115" s="92">
        <v>65701.899999999994</v>
      </c>
      <c r="O115" s="78">
        <f t="shared" si="14"/>
        <v>759794.25</v>
      </c>
    </row>
    <row r="116" spans="1:15" ht="14.25" hidden="1" customHeight="1" x14ac:dyDescent="0.2">
      <c r="A116" s="82" t="s">
        <v>79</v>
      </c>
      <c r="B116" s="76">
        <v>12418</v>
      </c>
      <c r="C116" s="77">
        <v>18130.3</v>
      </c>
      <c r="D116" s="78">
        <v>3102.8</v>
      </c>
      <c r="E116" s="77">
        <v>454865.2583333333</v>
      </c>
      <c r="F116" s="78">
        <f t="shared" si="10"/>
        <v>488516.35833333328</v>
      </c>
      <c r="G116" s="77">
        <v>31725.3</v>
      </c>
      <c r="H116" s="78">
        <v>146301.4</v>
      </c>
      <c r="I116" s="79">
        <f t="shared" si="11"/>
        <v>178026.69999999998</v>
      </c>
      <c r="J116" s="78">
        <v>15381.8</v>
      </c>
      <c r="K116" s="79">
        <v>13600.6</v>
      </c>
      <c r="L116" s="78">
        <f t="shared" si="12"/>
        <v>28982.400000000001</v>
      </c>
      <c r="M116" s="79">
        <f t="shared" si="13"/>
        <v>695525.45833333326</v>
      </c>
      <c r="N116" s="78">
        <v>65090.399999999994</v>
      </c>
      <c r="O116" s="78">
        <f t="shared" si="14"/>
        <v>760615.85833333328</v>
      </c>
    </row>
    <row r="117" spans="1:15" ht="14.25" hidden="1" customHeight="1" x14ac:dyDescent="0.2">
      <c r="A117" s="82" t="s">
        <v>80</v>
      </c>
      <c r="B117" s="76">
        <v>12063.4</v>
      </c>
      <c r="C117" s="77">
        <v>29254.199999999997</v>
      </c>
      <c r="D117" s="78">
        <v>2822.8</v>
      </c>
      <c r="E117" s="77">
        <v>458234.8666666667</v>
      </c>
      <c r="F117" s="78">
        <f t="shared" si="10"/>
        <v>502375.26666666672</v>
      </c>
      <c r="G117" s="77">
        <v>32549.100000000002</v>
      </c>
      <c r="H117" s="78">
        <v>146685.49999999997</v>
      </c>
      <c r="I117" s="79">
        <f t="shared" si="11"/>
        <v>179234.59999999998</v>
      </c>
      <c r="J117" s="78">
        <v>15918.4</v>
      </c>
      <c r="K117" s="79">
        <v>15597.7</v>
      </c>
      <c r="L117" s="78">
        <f t="shared" si="12"/>
        <v>31516.1</v>
      </c>
      <c r="M117" s="79">
        <f t="shared" si="13"/>
        <v>713125.96666666667</v>
      </c>
      <c r="N117" s="78">
        <v>75058</v>
      </c>
      <c r="O117" s="78">
        <f t="shared" si="14"/>
        <v>788183.96666666667</v>
      </c>
    </row>
    <row r="118" spans="1:15" ht="14.25" hidden="1" customHeight="1" x14ac:dyDescent="0.2">
      <c r="A118" s="82" t="s">
        <v>70</v>
      </c>
      <c r="B118" s="76">
        <v>12247.400000000001</v>
      </c>
      <c r="C118" s="77">
        <v>23044.799999999999</v>
      </c>
      <c r="D118" s="78">
        <v>2443.3000000000002</v>
      </c>
      <c r="E118" s="77">
        <v>462131.47499999998</v>
      </c>
      <c r="F118" s="78">
        <f t="shared" si="10"/>
        <v>499866.97499999998</v>
      </c>
      <c r="G118" s="77">
        <v>32547.9</v>
      </c>
      <c r="H118" s="78">
        <v>144314.79999999999</v>
      </c>
      <c r="I118" s="79">
        <f t="shared" si="11"/>
        <v>176862.69999999998</v>
      </c>
      <c r="J118" s="78">
        <v>15839.599999999999</v>
      </c>
      <c r="K118" s="79">
        <v>15786.9</v>
      </c>
      <c r="L118" s="78">
        <f t="shared" si="12"/>
        <v>31626.5</v>
      </c>
      <c r="M118" s="79">
        <f t="shared" si="13"/>
        <v>708356.17499999993</v>
      </c>
      <c r="N118" s="78">
        <v>75089.600000000006</v>
      </c>
      <c r="O118" s="78">
        <f t="shared" si="14"/>
        <v>783445.77499999991</v>
      </c>
    </row>
    <row r="119" spans="1:15" ht="14.25" hidden="1" customHeight="1" x14ac:dyDescent="0.2">
      <c r="A119" s="82" t="s">
        <v>81</v>
      </c>
      <c r="B119" s="76">
        <v>11203.2</v>
      </c>
      <c r="C119" s="77">
        <v>16832.5</v>
      </c>
      <c r="D119" s="78">
        <v>3394.8</v>
      </c>
      <c r="E119" s="77">
        <v>475194.78333333333</v>
      </c>
      <c r="F119" s="78">
        <f t="shared" si="10"/>
        <v>506625.28333333333</v>
      </c>
      <c r="G119" s="77">
        <v>32421.1</v>
      </c>
      <c r="H119" s="78">
        <v>144651</v>
      </c>
      <c r="I119" s="79">
        <f t="shared" si="11"/>
        <v>177072.1</v>
      </c>
      <c r="J119" s="78">
        <v>15979.8</v>
      </c>
      <c r="K119" s="79">
        <v>16348.1</v>
      </c>
      <c r="L119" s="78">
        <f t="shared" si="12"/>
        <v>32327.9</v>
      </c>
      <c r="M119" s="79">
        <f t="shared" si="13"/>
        <v>716025.28333333333</v>
      </c>
      <c r="N119" s="78">
        <v>69632.399999999994</v>
      </c>
      <c r="O119" s="78">
        <f t="shared" si="14"/>
        <v>785657.68333333335</v>
      </c>
    </row>
    <row r="120" spans="1:15" ht="14.25" hidden="1" customHeight="1" x14ac:dyDescent="0.2">
      <c r="A120" s="82" t="s">
        <v>82</v>
      </c>
      <c r="B120" s="76">
        <v>10996.2</v>
      </c>
      <c r="C120" s="77">
        <v>11872.9</v>
      </c>
      <c r="D120" s="78">
        <v>2605.1999999999998</v>
      </c>
      <c r="E120" s="77">
        <v>481547.09166666667</v>
      </c>
      <c r="F120" s="78">
        <f t="shared" si="10"/>
        <v>507021.39166666666</v>
      </c>
      <c r="G120" s="77">
        <v>33176.200000000004</v>
      </c>
      <c r="H120" s="78">
        <v>144992.19999999998</v>
      </c>
      <c r="I120" s="79">
        <f t="shared" si="11"/>
        <v>178168.4</v>
      </c>
      <c r="J120" s="78">
        <v>16220.300000000001</v>
      </c>
      <c r="K120" s="79">
        <v>16272.9</v>
      </c>
      <c r="L120" s="78">
        <f t="shared" si="12"/>
        <v>32493.200000000001</v>
      </c>
      <c r="M120" s="79">
        <f t="shared" si="13"/>
        <v>717682.99166666658</v>
      </c>
      <c r="N120" s="78">
        <v>65538.5</v>
      </c>
      <c r="O120" s="78">
        <f t="shared" si="14"/>
        <v>783221.49166666658</v>
      </c>
    </row>
    <row r="121" spans="1:15" ht="14.25" hidden="1" customHeight="1" x14ac:dyDescent="0.2">
      <c r="A121" s="82" t="s">
        <v>71</v>
      </c>
      <c r="B121" s="76">
        <v>8670.6</v>
      </c>
      <c r="C121" s="77">
        <v>10386.6</v>
      </c>
      <c r="D121" s="78">
        <v>2652.5</v>
      </c>
      <c r="E121" s="77">
        <v>460288.8</v>
      </c>
      <c r="F121" s="78">
        <f t="shared" si="10"/>
        <v>481998.5</v>
      </c>
      <c r="G121" s="77">
        <v>32498.1</v>
      </c>
      <c r="H121" s="78">
        <v>151216.1</v>
      </c>
      <c r="I121" s="79">
        <f t="shared" si="11"/>
        <v>183714.2</v>
      </c>
      <c r="J121" s="78">
        <v>16420.8</v>
      </c>
      <c r="K121" s="79">
        <v>21741.1</v>
      </c>
      <c r="L121" s="78">
        <f t="shared" si="12"/>
        <v>38161.899999999994</v>
      </c>
      <c r="M121" s="79">
        <f t="shared" si="13"/>
        <v>703874.6</v>
      </c>
      <c r="N121" s="78">
        <v>68758.7</v>
      </c>
      <c r="O121" s="78">
        <f t="shared" si="14"/>
        <v>772633.29999999993</v>
      </c>
    </row>
    <row r="122" spans="1:15" ht="14.25" hidden="1" customHeight="1" x14ac:dyDescent="0.2">
      <c r="A122" s="82"/>
      <c r="B122" s="76"/>
      <c r="C122" s="77"/>
      <c r="D122" s="78"/>
      <c r="E122" s="77"/>
      <c r="F122" s="78"/>
      <c r="G122" s="77"/>
      <c r="H122" s="78"/>
      <c r="I122" s="79"/>
      <c r="J122" s="78"/>
      <c r="K122" s="79"/>
      <c r="L122" s="78"/>
      <c r="M122" s="79"/>
      <c r="N122" s="78"/>
      <c r="O122" s="78"/>
    </row>
    <row r="123" spans="1:15" ht="14.25" hidden="1" customHeight="1" x14ac:dyDescent="0.2">
      <c r="A123" s="82" t="s">
        <v>87</v>
      </c>
      <c r="B123" s="76">
        <v>8486.1</v>
      </c>
      <c r="C123" s="77">
        <v>7702.5</v>
      </c>
      <c r="D123" s="78">
        <v>3022.8</v>
      </c>
      <c r="E123" s="77">
        <v>471386.47500000003</v>
      </c>
      <c r="F123" s="78">
        <f t="shared" si="10"/>
        <v>490597.87500000006</v>
      </c>
      <c r="G123" s="77">
        <v>32281.699999999997</v>
      </c>
      <c r="H123" s="78">
        <v>153487.5</v>
      </c>
      <c r="I123" s="79">
        <f t="shared" si="11"/>
        <v>185769.2</v>
      </c>
      <c r="J123" s="78">
        <v>16559.8</v>
      </c>
      <c r="K123" s="79">
        <v>22018.7</v>
      </c>
      <c r="L123" s="78">
        <f t="shared" si="12"/>
        <v>38578.5</v>
      </c>
      <c r="M123" s="79">
        <f t="shared" si="13"/>
        <v>714945.57500000007</v>
      </c>
      <c r="N123" s="78">
        <v>66092.799999999988</v>
      </c>
      <c r="O123" s="78">
        <f t="shared" si="14"/>
        <v>781038.375</v>
      </c>
    </row>
    <row r="124" spans="1:15" ht="14.25" hidden="1" customHeight="1" x14ac:dyDescent="0.2">
      <c r="A124" s="82" t="s">
        <v>75</v>
      </c>
      <c r="B124" s="76">
        <v>8362.9</v>
      </c>
      <c r="C124" s="77">
        <v>6931.0999999999995</v>
      </c>
      <c r="D124" s="78">
        <v>3183.3</v>
      </c>
      <c r="E124" s="77">
        <v>478800.85000000009</v>
      </c>
      <c r="F124" s="78">
        <f t="shared" si="10"/>
        <v>497278.15000000008</v>
      </c>
      <c r="G124" s="77">
        <v>32004.1</v>
      </c>
      <c r="H124" s="78">
        <v>152340</v>
      </c>
      <c r="I124" s="79">
        <f t="shared" si="11"/>
        <v>184344.1</v>
      </c>
      <c r="J124" s="78">
        <v>16745.300000000003</v>
      </c>
      <c r="K124" s="79">
        <v>20504.7</v>
      </c>
      <c r="L124" s="78">
        <f t="shared" si="12"/>
        <v>37250</v>
      </c>
      <c r="M124" s="79">
        <f t="shared" si="13"/>
        <v>718872.25000000012</v>
      </c>
      <c r="N124" s="78">
        <v>63604.599999999991</v>
      </c>
      <c r="O124" s="78">
        <f t="shared" si="14"/>
        <v>782476.85000000009</v>
      </c>
    </row>
    <row r="125" spans="1:15" ht="14.25" hidden="1" customHeight="1" x14ac:dyDescent="0.2">
      <c r="A125" s="82" t="s">
        <v>76</v>
      </c>
      <c r="B125" s="76">
        <v>8387.9</v>
      </c>
      <c r="C125" s="77">
        <v>4756.3</v>
      </c>
      <c r="D125" s="78">
        <v>3363.9</v>
      </c>
      <c r="E125" s="77">
        <v>499886.625</v>
      </c>
      <c r="F125" s="78">
        <f t="shared" si="10"/>
        <v>516394.72499999998</v>
      </c>
      <c r="G125" s="77">
        <v>25974.2</v>
      </c>
      <c r="H125" s="78">
        <v>151275.40000000002</v>
      </c>
      <c r="I125" s="79">
        <f t="shared" si="11"/>
        <v>177249.60000000003</v>
      </c>
      <c r="J125" s="78">
        <v>23163.300000000003</v>
      </c>
      <c r="K125" s="79">
        <v>20180.3</v>
      </c>
      <c r="L125" s="78">
        <f t="shared" si="12"/>
        <v>43343.600000000006</v>
      </c>
      <c r="M125" s="79">
        <f t="shared" si="13"/>
        <v>736987.92499999993</v>
      </c>
      <c r="N125" s="78">
        <v>61326.7</v>
      </c>
      <c r="O125" s="78">
        <f t="shared" si="14"/>
        <v>798314.62499999988</v>
      </c>
    </row>
    <row r="126" spans="1:15" ht="14.25" hidden="1" customHeight="1" x14ac:dyDescent="0.2">
      <c r="A126" s="82" t="s">
        <v>77</v>
      </c>
      <c r="B126" s="76">
        <v>9901.1999999999989</v>
      </c>
      <c r="C126" s="77">
        <v>4460.7999999999993</v>
      </c>
      <c r="D126" s="78">
        <v>3380.1</v>
      </c>
      <c r="E126" s="77">
        <v>492976.60000000003</v>
      </c>
      <c r="F126" s="78">
        <f t="shared" si="10"/>
        <v>510718.7</v>
      </c>
      <c r="G126" s="77">
        <v>26478.9</v>
      </c>
      <c r="H126" s="78">
        <v>155026.39999999997</v>
      </c>
      <c r="I126" s="79">
        <f t="shared" si="11"/>
        <v>181505.29999999996</v>
      </c>
      <c r="J126" s="78">
        <v>23321.200000000001</v>
      </c>
      <c r="K126" s="79">
        <v>22599.599999999999</v>
      </c>
      <c r="L126" s="78">
        <f t="shared" si="12"/>
        <v>45920.800000000003</v>
      </c>
      <c r="M126" s="79">
        <f t="shared" si="13"/>
        <v>738144.8</v>
      </c>
      <c r="N126" s="78">
        <v>72004.099999999991</v>
      </c>
      <c r="O126" s="78">
        <f t="shared" si="14"/>
        <v>810148.9</v>
      </c>
    </row>
    <row r="127" spans="1:15" ht="14.25" hidden="1" customHeight="1" x14ac:dyDescent="0.2">
      <c r="A127" s="82" t="s">
        <v>78</v>
      </c>
      <c r="B127" s="76">
        <v>9649.1</v>
      </c>
      <c r="C127" s="77">
        <v>2951.5</v>
      </c>
      <c r="D127" s="78">
        <v>3297.8</v>
      </c>
      <c r="E127" s="77">
        <v>499085.47499999998</v>
      </c>
      <c r="F127" s="78">
        <f t="shared" ref="F127:F160" si="15">SUM(B127:E127)</f>
        <v>514983.875</v>
      </c>
      <c r="G127" s="77">
        <v>25524.899999999998</v>
      </c>
      <c r="H127" s="78">
        <v>160319.70000000001</v>
      </c>
      <c r="I127" s="79">
        <f t="shared" ref="I127:I160" si="16">SUM(G127:H127)</f>
        <v>185844.6</v>
      </c>
      <c r="J127" s="78">
        <v>23398.1</v>
      </c>
      <c r="K127" s="79">
        <v>18648.199999999997</v>
      </c>
      <c r="L127" s="78">
        <f t="shared" ref="L127:L160" si="17">SUM(J127:K127)</f>
        <v>42046.299999999996</v>
      </c>
      <c r="M127" s="79">
        <f t="shared" ref="M127:M160" si="18">SUM(F127,I127,L127)</f>
        <v>742874.77500000002</v>
      </c>
      <c r="N127" s="78">
        <v>72390.299999999988</v>
      </c>
      <c r="O127" s="78">
        <f t="shared" ref="O127:O160" si="19">SUM(M127:N127)</f>
        <v>815265.07499999995</v>
      </c>
    </row>
    <row r="128" spans="1:15" ht="14.25" hidden="1" customHeight="1" x14ac:dyDescent="0.2">
      <c r="A128" s="82" t="s">
        <v>69</v>
      </c>
      <c r="B128" s="76">
        <v>9775.7999999999993</v>
      </c>
      <c r="C128" s="77">
        <v>2280.5</v>
      </c>
      <c r="D128" s="78">
        <v>3173.9</v>
      </c>
      <c r="E128" s="77">
        <v>505764.75</v>
      </c>
      <c r="F128" s="78">
        <f t="shared" si="15"/>
        <v>520994.95</v>
      </c>
      <c r="G128" s="77">
        <v>28097.200000000001</v>
      </c>
      <c r="H128" s="78">
        <v>165588.6</v>
      </c>
      <c r="I128" s="79">
        <f t="shared" si="16"/>
        <v>193685.80000000002</v>
      </c>
      <c r="J128" s="78">
        <v>17596.900000000001</v>
      </c>
      <c r="K128" s="79">
        <v>18410.899999999998</v>
      </c>
      <c r="L128" s="78">
        <f t="shared" si="17"/>
        <v>36007.800000000003</v>
      </c>
      <c r="M128" s="79">
        <f t="shared" si="18"/>
        <v>750688.55</v>
      </c>
      <c r="N128" s="78">
        <v>72301.200000000012</v>
      </c>
      <c r="O128" s="78">
        <f t="shared" si="19"/>
        <v>822989.75</v>
      </c>
    </row>
    <row r="129" spans="1:15" ht="14.25" hidden="1" customHeight="1" x14ac:dyDescent="0.2">
      <c r="A129" s="82" t="s">
        <v>79</v>
      </c>
      <c r="B129" s="76">
        <v>9798.5</v>
      </c>
      <c r="C129" s="77">
        <v>4954</v>
      </c>
      <c r="D129" s="78">
        <v>3021.5</v>
      </c>
      <c r="E129" s="77">
        <v>489266.44166666671</v>
      </c>
      <c r="F129" s="78">
        <f t="shared" si="15"/>
        <v>507040.44166666671</v>
      </c>
      <c r="G129" s="77">
        <v>28656.799999999999</v>
      </c>
      <c r="H129" s="78">
        <v>185594.60000000003</v>
      </c>
      <c r="I129" s="79">
        <f t="shared" si="16"/>
        <v>214251.40000000002</v>
      </c>
      <c r="J129" s="78">
        <v>17622.5</v>
      </c>
      <c r="K129" s="79">
        <v>24649.899999999998</v>
      </c>
      <c r="L129" s="78">
        <f t="shared" si="17"/>
        <v>42272.399999999994</v>
      </c>
      <c r="M129" s="79">
        <f t="shared" si="18"/>
        <v>763564.24166666681</v>
      </c>
      <c r="N129" s="78">
        <v>69137.399999999994</v>
      </c>
      <c r="O129" s="78">
        <f t="shared" si="19"/>
        <v>832701.64166666684</v>
      </c>
    </row>
    <row r="130" spans="1:15" ht="14.25" hidden="1" customHeight="1" x14ac:dyDescent="0.2">
      <c r="A130" s="82" t="s">
        <v>80</v>
      </c>
      <c r="B130" s="76">
        <v>10186.200000000001</v>
      </c>
      <c r="C130" s="77">
        <v>7259.2000000000007</v>
      </c>
      <c r="D130" s="78">
        <v>3298.3</v>
      </c>
      <c r="E130" s="77">
        <v>493889.73333333334</v>
      </c>
      <c r="F130" s="78">
        <f t="shared" si="15"/>
        <v>514633.43333333335</v>
      </c>
      <c r="G130" s="77">
        <v>28811.3</v>
      </c>
      <c r="H130" s="78">
        <v>184959.90000000002</v>
      </c>
      <c r="I130" s="79">
        <f t="shared" si="16"/>
        <v>213771.2</v>
      </c>
      <c r="J130" s="78">
        <v>20067.199999999997</v>
      </c>
      <c r="K130" s="79">
        <v>18835.900000000001</v>
      </c>
      <c r="L130" s="78">
        <f t="shared" si="17"/>
        <v>38903.1</v>
      </c>
      <c r="M130" s="79">
        <f t="shared" si="18"/>
        <v>767307.73333333328</v>
      </c>
      <c r="N130" s="78">
        <v>68175.899999999994</v>
      </c>
      <c r="O130" s="78">
        <f t="shared" si="19"/>
        <v>835483.6333333333</v>
      </c>
    </row>
    <row r="131" spans="1:15" ht="14.25" hidden="1" customHeight="1" x14ac:dyDescent="0.2">
      <c r="A131" s="82" t="s">
        <v>70</v>
      </c>
      <c r="B131" s="76">
        <v>10368.299999999999</v>
      </c>
      <c r="C131" s="77">
        <v>10040.700000000001</v>
      </c>
      <c r="D131" s="78">
        <v>3400.7</v>
      </c>
      <c r="E131" s="77">
        <v>500994.62499999994</v>
      </c>
      <c r="F131" s="78">
        <f t="shared" si="15"/>
        <v>524804.32499999995</v>
      </c>
      <c r="G131" s="77">
        <v>29023.8</v>
      </c>
      <c r="H131" s="78">
        <v>180069.5</v>
      </c>
      <c r="I131" s="79">
        <f t="shared" si="16"/>
        <v>209093.3</v>
      </c>
      <c r="J131" s="78">
        <v>23371.599999999999</v>
      </c>
      <c r="K131" s="79">
        <v>28211.800000000003</v>
      </c>
      <c r="L131" s="78">
        <f t="shared" si="17"/>
        <v>51583.4</v>
      </c>
      <c r="M131" s="79">
        <f t="shared" si="18"/>
        <v>785481.02500000002</v>
      </c>
      <c r="N131" s="78">
        <v>77369.2</v>
      </c>
      <c r="O131" s="78">
        <f t="shared" si="19"/>
        <v>862850.22499999998</v>
      </c>
    </row>
    <row r="132" spans="1:15" ht="14.25" hidden="1" customHeight="1" x14ac:dyDescent="0.2">
      <c r="A132" s="82" t="s">
        <v>81</v>
      </c>
      <c r="B132" s="76">
        <v>10325.5</v>
      </c>
      <c r="C132" s="77">
        <v>8334.1</v>
      </c>
      <c r="D132" s="78">
        <v>2815.9</v>
      </c>
      <c r="E132" s="77">
        <v>495423.91666666669</v>
      </c>
      <c r="F132" s="78">
        <f t="shared" si="15"/>
        <v>516899.41666666669</v>
      </c>
      <c r="G132" s="77">
        <v>26375.299999999996</v>
      </c>
      <c r="H132" s="78">
        <v>183755.7</v>
      </c>
      <c r="I132" s="79">
        <f t="shared" si="16"/>
        <v>210131</v>
      </c>
      <c r="J132" s="78">
        <v>20877.699999999997</v>
      </c>
      <c r="K132" s="79">
        <v>32375.999999999996</v>
      </c>
      <c r="L132" s="78">
        <f t="shared" si="17"/>
        <v>53253.7</v>
      </c>
      <c r="M132" s="79">
        <f t="shared" si="18"/>
        <v>780284.1166666667</v>
      </c>
      <c r="N132" s="78">
        <v>72657.700000000012</v>
      </c>
      <c r="O132" s="78">
        <f t="shared" si="19"/>
        <v>852941.81666666665</v>
      </c>
    </row>
    <row r="133" spans="1:15" ht="14.25" hidden="1" customHeight="1" x14ac:dyDescent="0.2">
      <c r="A133" s="82" t="s">
        <v>82</v>
      </c>
      <c r="B133" s="76">
        <v>31152.799999999996</v>
      </c>
      <c r="C133" s="77">
        <v>7732.5</v>
      </c>
      <c r="D133" s="78">
        <v>2608.4</v>
      </c>
      <c r="E133" s="77">
        <v>474985.30833333341</v>
      </c>
      <c r="F133" s="78">
        <f t="shared" si="15"/>
        <v>516479.00833333342</v>
      </c>
      <c r="G133" s="77">
        <v>28276.3</v>
      </c>
      <c r="H133" s="78">
        <v>179282.19999999998</v>
      </c>
      <c r="I133" s="79">
        <f t="shared" si="16"/>
        <v>207558.49999999997</v>
      </c>
      <c r="J133" s="78">
        <v>19805.399999999998</v>
      </c>
      <c r="K133" s="79">
        <v>34175.5</v>
      </c>
      <c r="L133" s="78">
        <f t="shared" si="17"/>
        <v>53980.899999999994</v>
      </c>
      <c r="M133" s="79">
        <f t="shared" si="18"/>
        <v>778018.40833333344</v>
      </c>
      <c r="N133" s="78">
        <v>72528.900000000009</v>
      </c>
      <c r="O133" s="78">
        <f t="shared" si="19"/>
        <v>850547.30833333347</v>
      </c>
    </row>
    <row r="134" spans="1:15" ht="14.25" hidden="1" customHeight="1" x14ac:dyDescent="0.2">
      <c r="A134" s="82" t="s">
        <v>71</v>
      </c>
      <c r="B134" s="76">
        <v>27883.9</v>
      </c>
      <c r="C134" s="77">
        <v>6959.0999999999995</v>
      </c>
      <c r="D134" s="78">
        <v>3893.5</v>
      </c>
      <c r="E134" s="77">
        <v>469767.30000000005</v>
      </c>
      <c r="F134" s="78">
        <f t="shared" si="15"/>
        <v>508503.80000000005</v>
      </c>
      <c r="G134" s="77">
        <v>27499.200000000004</v>
      </c>
      <c r="H134" s="78">
        <v>182002.60000000003</v>
      </c>
      <c r="I134" s="79">
        <f t="shared" si="16"/>
        <v>209501.80000000005</v>
      </c>
      <c r="J134" s="78">
        <v>19923.2</v>
      </c>
      <c r="K134" s="79">
        <v>35392.1</v>
      </c>
      <c r="L134" s="78">
        <f t="shared" si="17"/>
        <v>55315.3</v>
      </c>
      <c r="M134" s="79">
        <f t="shared" si="18"/>
        <v>773320.90000000014</v>
      </c>
      <c r="N134" s="78">
        <v>86828.200000000012</v>
      </c>
      <c r="O134" s="78">
        <f t="shared" si="19"/>
        <v>860149.10000000009</v>
      </c>
    </row>
    <row r="135" spans="1:15" ht="14.25" hidden="1" customHeight="1" x14ac:dyDescent="0.2">
      <c r="A135" s="83"/>
      <c r="B135" s="76"/>
      <c r="C135" s="77"/>
      <c r="D135" s="78"/>
      <c r="E135" s="77"/>
      <c r="F135" s="78"/>
      <c r="G135" s="77"/>
      <c r="H135" s="78"/>
      <c r="I135" s="79"/>
      <c r="J135" s="78"/>
      <c r="K135" s="79"/>
      <c r="L135" s="78"/>
      <c r="M135" s="79"/>
      <c r="N135" s="78"/>
      <c r="O135" s="78"/>
    </row>
    <row r="136" spans="1:15" ht="14.25" hidden="1" customHeight="1" x14ac:dyDescent="0.2">
      <c r="A136" s="82" t="s">
        <v>88</v>
      </c>
      <c r="B136" s="76">
        <v>24652.7</v>
      </c>
      <c r="C136" s="77">
        <v>4917.4000000000005</v>
      </c>
      <c r="D136" s="78">
        <v>2491.5</v>
      </c>
      <c r="E136" s="77">
        <v>480218.95833333331</v>
      </c>
      <c r="F136" s="78">
        <f t="shared" si="15"/>
        <v>512280.55833333329</v>
      </c>
      <c r="G136" s="77">
        <v>27565</v>
      </c>
      <c r="H136" s="78">
        <v>184059.59999999998</v>
      </c>
      <c r="I136" s="79">
        <f t="shared" si="16"/>
        <v>211624.59999999998</v>
      </c>
      <c r="J136" s="78">
        <v>19961</v>
      </c>
      <c r="K136" s="79">
        <v>34997.200000000004</v>
      </c>
      <c r="L136" s="78">
        <f t="shared" si="17"/>
        <v>54958.200000000004</v>
      </c>
      <c r="M136" s="79">
        <f t="shared" si="18"/>
        <v>778863.35833333316</v>
      </c>
      <c r="N136" s="78">
        <v>81923.3</v>
      </c>
      <c r="O136" s="78">
        <f t="shared" si="19"/>
        <v>860786.65833333321</v>
      </c>
    </row>
    <row r="137" spans="1:15" ht="14.25" hidden="1" customHeight="1" x14ac:dyDescent="0.2">
      <c r="A137" s="82" t="s">
        <v>75</v>
      </c>
      <c r="B137" s="76">
        <v>27441.5</v>
      </c>
      <c r="C137" s="77">
        <v>4616</v>
      </c>
      <c r="D137" s="78">
        <v>2547.5</v>
      </c>
      <c r="E137" s="77">
        <v>484825.91666666663</v>
      </c>
      <c r="F137" s="78">
        <f t="shared" si="15"/>
        <v>519430.91666666663</v>
      </c>
      <c r="G137" s="77">
        <v>27067.700000000004</v>
      </c>
      <c r="H137" s="78">
        <v>179935</v>
      </c>
      <c r="I137" s="79">
        <f t="shared" si="16"/>
        <v>207002.7</v>
      </c>
      <c r="J137" s="78">
        <v>20374.400000000001</v>
      </c>
      <c r="K137" s="79">
        <v>34584.1</v>
      </c>
      <c r="L137" s="78">
        <f t="shared" si="17"/>
        <v>54958.5</v>
      </c>
      <c r="M137" s="79">
        <f t="shared" si="18"/>
        <v>781392.1166666667</v>
      </c>
      <c r="N137" s="78">
        <v>91046.700000000012</v>
      </c>
      <c r="O137" s="78">
        <f t="shared" si="19"/>
        <v>872438.81666666665</v>
      </c>
    </row>
    <row r="138" spans="1:15" ht="14.25" hidden="1" customHeight="1" x14ac:dyDescent="0.2">
      <c r="A138" s="82" t="s">
        <v>76</v>
      </c>
      <c r="B138" s="76">
        <v>29163.899999999998</v>
      </c>
      <c r="C138" s="77">
        <v>3429.7000000000003</v>
      </c>
      <c r="D138" s="78">
        <v>2473.4</v>
      </c>
      <c r="E138" s="77">
        <v>488310.97499999998</v>
      </c>
      <c r="F138" s="78">
        <f t="shared" si="15"/>
        <v>523377.97499999998</v>
      </c>
      <c r="G138" s="77">
        <v>27124.3</v>
      </c>
      <c r="H138" s="78">
        <v>176360.3</v>
      </c>
      <c r="I138" s="79">
        <f t="shared" si="16"/>
        <v>203484.59999999998</v>
      </c>
      <c r="J138" s="78">
        <v>20450.199999999997</v>
      </c>
      <c r="K138" s="79">
        <v>33467.5</v>
      </c>
      <c r="L138" s="78">
        <f t="shared" si="17"/>
        <v>53917.7</v>
      </c>
      <c r="M138" s="79">
        <f t="shared" si="18"/>
        <v>780780.27499999991</v>
      </c>
      <c r="N138" s="78">
        <v>87233.2</v>
      </c>
      <c r="O138" s="78">
        <f t="shared" si="19"/>
        <v>868013.47499999986</v>
      </c>
    </row>
    <row r="139" spans="1:15" ht="14.25" hidden="1" customHeight="1" x14ac:dyDescent="0.2">
      <c r="A139" s="82" t="s">
        <v>77</v>
      </c>
      <c r="B139" s="76">
        <v>29706.799999999996</v>
      </c>
      <c r="C139" s="77">
        <v>3442.8</v>
      </c>
      <c r="D139" s="78">
        <v>2313.6</v>
      </c>
      <c r="E139" s="77">
        <v>488230.83333333331</v>
      </c>
      <c r="F139" s="78">
        <f t="shared" si="15"/>
        <v>523694.03333333333</v>
      </c>
      <c r="G139" s="77">
        <v>26811</v>
      </c>
      <c r="H139" s="78">
        <v>174259.9</v>
      </c>
      <c r="I139" s="79">
        <f t="shared" si="16"/>
        <v>201070.9</v>
      </c>
      <c r="J139" s="78">
        <v>20539.800000000003</v>
      </c>
      <c r="K139" s="79">
        <v>36459.4</v>
      </c>
      <c r="L139" s="78">
        <f t="shared" si="17"/>
        <v>56999.200000000004</v>
      </c>
      <c r="M139" s="79">
        <f t="shared" si="18"/>
        <v>781764.1333333333</v>
      </c>
      <c r="N139" s="78">
        <v>82881.7</v>
      </c>
      <c r="O139" s="78">
        <f t="shared" si="19"/>
        <v>864645.83333333326</v>
      </c>
    </row>
    <row r="140" spans="1:15" ht="14.25" hidden="1" customHeight="1" x14ac:dyDescent="0.2">
      <c r="A140" s="82" t="s">
        <v>78</v>
      </c>
      <c r="B140" s="76">
        <v>29348.1</v>
      </c>
      <c r="C140" s="77">
        <v>6125.6</v>
      </c>
      <c r="D140" s="78">
        <v>2862.7</v>
      </c>
      <c r="E140" s="77">
        <v>485038.19166666665</v>
      </c>
      <c r="F140" s="78">
        <f t="shared" si="15"/>
        <v>523374.59166666667</v>
      </c>
      <c r="G140" s="77">
        <v>27127.4</v>
      </c>
      <c r="H140" s="78">
        <v>178115.80000000002</v>
      </c>
      <c r="I140" s="79">
        <f t="shared" si="16"/>
        <v>205243.2</v>
      </c>
      <c r="J140" s="78">
        <v>21800.5</v>
      </c>
      <c r="K140" s="79">
        <v>37840</v>
      </c>
      <c r="L140" s="78">
        <f t="shared" si="17"/>
        <v>59640.5</v>
      </c>
      <c r="M140" s="79">
        <f t="shared" si="18"/>
        <v>788258.29166666674</v>
      </c>
      <c r="N140" s="78">
        <v>82500.5</v>
      </c>
      <c r="O140" s="78">
        <f t="shared" si="19"/>
        <v>870758.79166666674</v>
      </c>
    </row>
    <row r="141" spans="1:15" ht="14.25" hidden="1" customHeight="1" x14ac:dyDescent="0.2">
      <c r="A141" s="82" t="s">
        <v>69</v>
      </c>
      <c r="B141" s="76">
        <v>29476.400000000001</v>
      </c>
      <c r="C141" s="77">
        <v>8897.7999999999993</v>
      </c>
      <c r="D141" s="78">
        <v>2762.2</v>
      </c>
      <c r="E141" s="77">
        <v>499249.24999999994</v>
      </c>
      <c r="F141" s="78">
        <f t="shared" si="15"/>
        <v>540385.64999999991</v>
      </c>
      <c r="G141" s="77">
        <v>27046.1</v>
      </c>
      <c r="H141" s="78">
        <v>177298.6</v>
      </c>
      <c r="I141" s="79">
        <f t="shared" si="16"/>
        <v>204344.7</v>
      </c>
      <c r="J141" s="78">
        <v>24684.999999999996</v>
      </c>
      <c r="K141" s="79">
        <v>43095.199999999997</v>
      </c>
      <c r="L141" s="78">
        <f t="shared" si="17"/>
        <v>67780.2</v>
      </c>
      <c r="M141" s="79">
        <f t="shared" si="18"/>
        <v>812510.54999999981</v>
      </c>
      <c r="N141" s="78">
        <v>84208.6</v>
      </c>
      <c r="O141" s="78">
        <f t="shared" si="19"/>
        <v>896719.14999999979</v>
      </c>
    </row>
    <row r="142" spans="1:15" ht="14.25" hidden="1" customHeight="1" x14ac:dyDescent="0.2">
      <c r="A142" s="82" t="s">
        <v>79</v>
      </c>
      <c r="B142" s="76">
        <v>11392</v>
      </c>
      <c r="C142" s="77">
        <v>17144.100000000002</v>
      </c>
      <c r="D142" s="78">
        <v>2940.2</v>
      </c>
      <c r="E142" s="77">
        <v>487354.54166666663</v>
      </c>
      <c r="F142" s="78">
        <f t="shared" si="15"/>
        <v>518830.84166666662</v>
      </c>
      <c r="G142" s="77">
        <v>27127.200000000001</v>
      </c>
      <c r="H142" s="78">
        <v>195093.7</v>
      </c>
      <c r="I142" s="79">
        <f t="shared" si="16"/>
        <v>222220.90000000002</v>
      </c>
      <c r="J142" s="78">
        <v>21335.9</v>
      </c>
      <c r="K142" s="79">
        <v>62848.7</v>
      </c>
      <c r="L142" s="78">
        <f t="shared" si="17"/>
        <v>84184.6</v>
      </c>
      <c r="M142" s="79">
        <f t="shared" si="18"/>
        <v>825236.34166666667</v>
      </c>
      <c r="N142" s="78">
        <v>63391.5</v>
      </c>
      <c r="O142" s="78">
        <f t="shared" si="19"/>
        <v>888627.84166666667</v>
      </c>
    </row>
    <row r="143" spans="1:15" ht="14.25" hidden="1" customHeight="1" x14ac:dyDescent="0.2">
      <c r="A143" s="82" t="s">
        <v>80</v>
      </c>
      <c r="B143" s="76">
        <v>11215.3</v>
      </c>
      <c r="C143" s="77">
        <v>14401.300000000001</v>
      </c>
      <c r="D143" s="78">
        <v>3251.5</v>
      </c>
      <c r="E143" s="77">
        <v>516602.57777777768</v>
      </c>
      <c r="F143" s="78">
        <f t="shared" si="15"/>
        <v>545470.67777777766</v>
      </c>
      <c r="G143" s="77">
        <v>28076.6</v>
      </c>
      <c r="H143" s="78">
        <v>182298.2</v>
      </c>
      <c r="I143" s="79">
        <f t="shared" si="16"/>
        <v>210374.80000000002</v>
      </c>
      <c r="J143" s="78">
        <v>21664.199999999997</v>
      </c>
      <c r="K143" s="79">
        <v>64787.700000000004</v>
      </c>
      <c r="L143" s="78">
        <f t="shared" si="17"/>
        <v>86451.9</v>
      </c>
      <c r="M143" s="79">
        <f t="shared" si="18"/>
        <v>842297.37777777773</v>
      </c>
      <c r="N143" s="78">
        <v>103931.1</v>
      </c>
      <c r="O143" s="78">
        <f t="shared" si="19"/>
        <v>946228.47777777771</v>
      </c>
    </row>
    <row r="144" spans="1:15" ht="14.25" hidden="1" customHeight="1" x14ac:dyDescent="0.2">
      <c r="A144" s="82" t="s">
        <v>70</v>
      </c>
      <c r="B144" s="76">
        <v>12049</v>
      </c>
      <c r="C144" s="77">
        <v>9326.7999999999993</v>
      </c>
      <c r="D144" s="78">
        <v>2205</v>
      </c>
      <c r="E144" s="77">
        <v>515680.93611111102</v>
      </c>
      <c r="F144" s="78">
        <f t="shared" si="15"/>
        <v>539261.73611111101</v>
      </c>
      <c r="G144" s="77">
        <v>28163.9</v>
      </c>
      <c r="H144" s="78">
        <v>177514</v>
      </c>
      <c r="I144" s="79">
        <f t="shared" si="16"/>
        <v>205677.9</v>
      </c>
      <c r="J144" s="78">
        <v>22031.600000000002</v>
      </c>
      <c r="K144" s="79">
        <v>69409.600000000006</v>
      </c>
      <c r="L144" s="78">
        <f t="shared" si="17"/>
        <v>91441.200000000012</v>
      </c>
      <c r="M144" s="79">
        <f t="shared" si="18"/>
        <v>836380.8361111111</v>
      </c>
      <c r="N144" s="78">
        <v>83066</v>
      </c>
      <c r="O144" s="78">
        <f t="shared" si="19"/>
        <v>919446.8361111111</v>
      </c>
    </row>
    <row r="145" spans="1:15" ht="14.25" hidden="1" customHeight="1" x14ac:dyDescent="0.2">
      <c r="A145" s="82" t="s">
        <v>81</v>
      </c>
      <c r="B145" s="76">
        <v>13123.3</v>
      </c>
      <c r="C145" s="77">
        <v>5299.8</v>
      </c>
      <c r="D145" s="78">
        <v>3600.4</v>
      </c>
      <c r="E145" s="77">
        <v>517065.54259259254</v>
      </c>
      <c r="F145" s="78">
        <f t="shared" si="15"/>
        <v>539089.04259259254</v>
      </c>
      <c r="G145" s="77">
        <v>20182.400000000001</v>
      </c>
      <c r="H145" s="78">
        <v>177154.6</v>
      </c>
      <c r="I145" s="79">
        <f t="shared" si="16"/>
        <v>197337</v>
      </c>
      <c r="J145" s="78">
        <v>32212.300000000003</v>
      </c>
      <c r="K145" s="79">
        <v>71879.199999999997</v>
      </c>
      <c r="L145" s="78">
        <f t="shared" si="17"/>
        <v>104091.5</v>
      </c>
      <c r="M145" s="79">
        <f t="shared" si="18"/>
        <v>840517.54259259254</v>
      </c>
      <c r="N145" s="78">
        <v>87831.2</v>
      </c>
      <c r="O145" s="78">
        <f t="shared" si="19"/>
        <v>928348.74259259249</v>
      </c>
    </row>
    <row r="146" spans="1:15" ht="14.25" hidden="1" customHeight="1" x14ac:dyDescent="0.2">
      <c r="A146" s="82" t="s">
        <v>82</v>
      </c>
      <c r="B146" s="76">
        <v>13482.5</v>
      </c>
      <c r="C146" s="77">
        <v>2124.3999999999996</v>
      </c>
      <c r="D146" s="78">
        <v>5206.4000000000005</v>
      </c>
      <c r="E146" s="77">
        <v>514358.3145061729</v>
      </c>
      <c r="F146" s="78">
        <f t="shared" si="15"/>
        <v>535171.61450617295</v>
      </c>
      <c r="G146" s="77">
        <v>20347.8</v>
      </c>
      <c r="H146" s="78">
        <v>185413.40000000002</v>
      </c>
      <c r="I146" s="79">
        <f t="shared" si="16"/>
        <v>205761.2</v>
      </c>
      <c r="J146" s="78">
        <v>32884.699999999997</v>
      </c>
      <c r="K146" s="79">
        <v>75042.599999999991</v>
      </c>
      <c r="L146" s="78">
        <f t="shared" si="17"/>
        <v>107927.29999999999</v>
      </c>
      <c r="M146" s="79">
        <f t="shared" si="18"/>
        <v>848860.11450617295</v>
      </c>
      <c r="N146" s="78">
        <v>100417.2</v>
      </c>
      <c r="O146" s="78">
        <f t="shared" si="19"/>
        <v>949277.3145061729</v>
      </c>
    </row>
    <row r="147" spans="1:15" ht="14.25" hidden="1" customHeight="1" x14ac:dyDescent="0.2">
      <c r="A147" s="82" t="s">
        <v>71</v>
      </c>
      <c r="B147" s="76">
        <v>14479.800000000001</v>
      </c>
      <c r="C147" s="77">
        <v>1179.5999999999999</v>
      </c>
      <c r="D147" s="78">
        <v>5745.1</v>
      </c>
      <c r="E147" s="77">
        <v>524635.89999999991</v>
      </c>
      <c r="F147" s="78">
        <f t="shared" si="15"/>
        <v>546040.39999999991</v>
      </c>
      <c r="G147" s="77">
        <v>20459.5</v>
      </c>
      <c r="H147" s="78">
        <v>192646.5</v>
      </c>
      <c r="I147" s="79">
        <f t="shared" si="16"/>
        <v>213106</v>
      </c>
      <c r="J147" s="78">
        <v>32849.9</v>
      </c>
      <c r="K147" s="79">
        <v>71698.200000000012</v>
      </c>
      <c r="L147" s="78">
        <f t="shared" si="17"/>
        <v>104548.1</v>
      </c>
      <c r="M147" s="79">
        <f t="shared" si="18"/>
        <v>863694.49999999988</v>
      </c>
      <c r="N147" s="78">
        <v>90359.4</v>
      </c>
      <c r="O147" s="78">
        <f t="shared" si="19"/>
        <v>954053.89999999991</v>
      </c>
    </row>
    <row r="148" spans="1:15" ht="14.25" hidden="1" customHeight="1" x14ac:dyDescent="0.2">
      <c r="A148" s="82"/>
      <c r="B148" s="76"/>
      <c r="C148" s="77"/>
      <c r="D148" s="78"/>
      <c r="E148" s="77"/>
      <c r="F148" s="78"/>
      <c r="G148" s="77"/>
      <c r="H148" s="78"/>
      <c r="I148" s="79"/>
      <c r="J148" s="78"/>
      <c r="K148" s="79"/>
      <c r="L148" s="78"/>
      <c r="M148" s="79"/>
      <c r="N148" s="78"/>
      <c r="O148" s="78"/>
    </row>
    <row r="149" spans="1:15" ht="14.25" hidden="1" customHeight="1" x14ac:dyDescent="0.2">
      <c r="A149" s="82" t="s">
        <v>89</v>
      </c>
      <c r="B149" s="76">
        <v>14978.7</v>
      </c>
      <c r="C149" s="77">
        <v>805</v>
      </c>
      <c r="D149" s="78">
        <v>3290.4</v>
      </c>
      <c r="E149" s="77">
        <v>517947.54999999993</v>
      </c>
      <c r="F149" s="78">
        <f t="shared" si="15"/>
        <v>537021.64999999991</v>
      </c>
      <c r="G149" s="77">
        <v>20324.600000000002</v>
      </c>
      <c r="H149" s="78">
        <v>193755.59999999998</v>
      </c>
      <c r="I149" s="79">
        <f t="shared" si="16"/>
        <v>214080.19999999998</v>
      </c>
      <c r="J149" s="78">
        <v>33109.9</v>
      </c>
      <c r="K149" s="79">
        <v>69865.400000000009</v>
      </c>
      <c r="L149" s="78">
        <f t="shared" si="17"/>
        <v>102975.30000000002</v>
      </c>
      <c r="M149" s="79">
        <f t="shared" si="18"/>
        <v>854077.14999999991</v>
      </c>
      <c r="N149" s="78">
        <v>82322.7</v>
      </c>
      <c r="O149" s="78">
        <f t="shared" si="19"/>
        <v>936399.84999999986</v>
      </c>
    </row>
    <row r="150" spans="1:15" ht="14.25" hidden="1" customHeight="1" x14ac:dyDescent="0.2">
      <c r="A150" s="82" t="s">
        <v>90</v>
      </c>
      <c r="B150" s="76">
        <v>16868.7</v>
      </c>
      <c r="C150" s="77">
        <v>802.4</v>
      </c>
      <c r="D150" s="78">
        <v>2478.1</v>
      </c>
      <c r="E150" s="77">
        <v>513720.4</v>
      </c>
      <c r="F150" s="78">
        <f t="shared" si="15"/>
        <v>533869.6</v>
      </c>
      <c r="G150" s="77">
        <v>19904.3</v>
      </c>
      <c r="H150" s="78">
        <v>191955.90000000002</v>
      </c>
      <c r="I150" s="79">
        <f t="shared" si="16"/>
        <v>211860.2</v>
      </c>
      <c r="J150" s="78">
        <v>34558</v>
      </c>
      <c r="K150" s="79">
        <v>65448.1</v>
      </c>
      <c r="L150" s="78">
        <f t="shared" si="17"/>
        <v>100006.1</v>
      </c>
      <c r="M150" s="79">
        <f t="shared" si="18"/>
        <v>845735.9</v>
      </c>
      <c r="N150" s="78">
        <v>75041.899999999994</v>
      </c>
      <c r="O150" s="78">
        <f t="shared" si="19"/>
        <v>920777.8</v>
      </c>
    </row>
    <row r="151" spans="1:15" ht="14.25" hidden="1" customHeight="1" x14ac:dyDescent="0.2">
      <c r="A151" s="82" t="s">
        <v>68</v>
      </c>
      <c r="B151" s="76">
        <v>17593.900000000001</v>
      </c>
      <c r="C151" s="77">
        <v>948</v>
      </c>
      <c r="D151" s="78">
        <v>2852.2</v>
      </c>
      <c r="E151" s="77">
        <v>518073.05</v>
      </c>
      <c r="F151" s="78">
        <f t="shared" si="15"/>
        <v>539467.15</v>
      </c>
      <c r="G151" s="77">
        <v>19733.3</v>
      </c>
      <c r="H151" s="78">
        <v>198106</v>
      </c>
      <c r="I151" s="79">
        <f t="shared" si="16"/>
        <v>217839.3</v>
      </c>
      <c r="J151" s="78">
        <v>34738.799999999996</v>
      </c>
      <c r="K151" s="79">
        <v>64074.9</v>
      </c>
      <c r="L151" s="78">
        <f t="shared" si="17"/>
        <v>98813.7</v>
      </c>
      <c r="M151" s="79">
        <f t="shared" si="18"/>
        <v>856120.14999999991</v>
      </c>
      <c r="N151" s="78">
        <v>78483.100000000006</v>
      </c>
      <c r="O151" s="78">
        <f t="shared" si="19"/>
        <v>934603.24999999988</v>
      </c>
    </row>
    <row r="152" spans="1:15" ht="14.25" hidden="1" customHeight="1" x14ac:dyDescent="0.2">
      <c r="A152" s="82" t="s">
        <v>91</v>
      </c>
      <c r="B152" s="76">
        <v>19446.199999999997</v>
      </c>
      <c r="C152" s="77">
        <v>6028.7</v>
      </c>
      <c r="D152" s="78">
        <v>2742.9</v>
      </c>
      <c r="E152" s="77">
        <v>522834.1</v>
      </c>
      <c r="F152" s="78">
        <f t="shared" si="15"/>
        <v>551051.9</v>
      </c>
      <c r="G152" s="77">
        <v>19426.899999999998</v>
      </c>
      <c r="H152" s="78">
        <v>203114.7</v>
      </c>
      <c r="I152" s="79">
        <f t="shared" si="16"/>
        <v>222541.6</v>
      </c>
      <c r="J152" s="78">
        <v>35368.199999999997</v>
      </c>
      <c r="K152" s="79">
        <v>65598.099999999991</v>
      </c>
      <c r="L152" s="78">
        <f t="shared" si="17"/>
        <v>100966.29999999999</v>
      </c>
      <c r="M152" s="79">
        <f t="shared" si="18"/>
        <v>874559.8</v>
      </c>
      <c r="N152" s="78">
        <v>63454.5</v>
      </c>
      <c r="O152" s="78">
        <f t="shared" si="19"/>
        <v>938014.3</v>
      </c>
    </row>
    <row r="153" spans="1:15" ht="14.25" hidden="1" customHeight="1" x14ac:dyDescent="0.2">
      <c r="A153" s="82" t="s">
        <v>92</v>
      </c>
      <c r="B153" s="76">
        <v>18267</v>
      </c>
      <c r="C153" s="77">
        <v>12004.200000000003</v>
      </c>
      <c r="D153" s="78">
        <v>4722.1000000000004</v>
      </c>
      <c r="E153" s="77">
        <v>517728.75000000006</v>
      </c>
      <c r="F153" s="78">
        <f t="shared" si="15"/>
        <v>552722.05000000005</v>
      </c>
      <c r="G153" s="77">
        <v>19287.300000000003</v>
      </c>
      <c r="H153" s="78">
        <v>204358.89999999997</v>
      </c>
      <c r="I153" s="79">
        <f t="shared" si="16"/>
        <v>223646.19999999995</v>
      </c>
      <c r="J153" s="78">
        <v>35226.9</v>
      </c>
      <c r="K153" s="79">
        <v>68235.899999999994</v>
      </c>
      <c r="L153" s="78">
        <f t="shared" si="17"/>
        <v>103462.79999999999</v>
      </c>
      <c r="M153" s="79">
        <f t="shared" si="18"/>
        <v>879831.05</v>
      </c>
      <c r="N153" s="78">
        <v>58533.2</v>
      </c>
      <c r="O153" s="78">
        <f t="shared" si="19"/>
        <v>938364.25</v>
      </c>
    </row>
    <row r="154" spans="1:15" ht="14.25" hidden="1" customHeight="1" x14ac:dyDescent="0.2">
      <c r="A154" s="82" t="s">
        <v>69</v>
      </c>
      <c r="B154" s="76">
        <v>17841.100000000002</v>
      </c>
      <c r="C154" s="77">
        <v>16301.600000000002</v>
      </c>
      <c r="D154" s="78">
        <v>5054.2000000000007</v>
      </c>
      <c r="E154" s="77">
        <v>522406.09999999992</v>
      </c>
      <c r="F154" s="78">
        <f t="shared" si="15"/>
        <v>561602.99999999988</v>
      </c>
      <c r="G154" s="77">
        <v>18397.8</v>
      </c>
      <c r="H154" s="78">
        <v>194241.8</v>
      </c>
      <c r="I154" s="79">
        <f t="shared" si="16"/>
        <v>212639.59999999998</v>
      </c>
      <c r="J154" s="78">
        <v>35141.1</v>
      </c>
      <c r="K154" s="79">
        <v>69475.3</v>
      </c>
      <c r="L154" s="78">
        <f t="shared" si="17"/>
        <v>104616.4</v>
      </c>
      <c r="M154" s="79">
        <f t="shared" si="18"/>
        <v>878858.99999999988</v>
      </c>
      <c r="N154" s="78">
        <v>77819</v>
      </c>
      <c r="O154" s="78">
        <f t="shared" si="19"/>
        <v>956677.99999999988</v>
      </c>
    </row>
    <row r="155" spans="1:15" ht="14.25" customHeight="1" x14ac:dyDescent="0.2">
      <c r="A155" s="82" t="s">
        <v>93</v>
      </c>
      <c r="B155" s="76">
        <v>17053.900000000001</v>
      </c>
      <c r="C155" s="77">
        <v>19153.599999999999</v>
      </c>
      <c r="D155" s="78">
        <v>4536.4000000000005</v>
      </c>
      <c r="E155" s="77">
        <v>526307.81666666665</v>
      </c>
      <c r="F155" s="78">
        <f t="shared" si="15"/>
        <v>567051.71666666667</v>
      </c>
      <c r="G155" s="77">
        <v>18259.100000000002</v>
      </c>
      <c r="H155" s="78">
        <v>191028.40000000002</v>
      </c>
      <c r="I155" s="79">
        <f t="shared" si="16"/>
        <v>209287.50000000003</v>
      </c>
      <c r="J155" s="78">
        <v>35104.300000000003</v>
      </c>
      <c r="K155" s="79">
        <v>70702.899999999994</v>
      </c>
      <c r="L155" s="78">
        <f t="shared" si="17"/>
        <v>105807.2</v>
      </c>
      <c r="M155" s="79">
        <f t="shared" si="18"/>
        <v>882146.41666666663</v>
      </c>
      <c r="N155" s="78">
        <v>86095.9</v>
      </c>
      <c r="O155" s="78">
        <f t="shared" si="19"/>
        <v>968242.31666666665</v>
      </c>
    </row>
    <row r="156" spans="1:15" ht="14.25" customHeight="1" x14ac:dyDescent="0.2">
      <c r="A156" s="82" t="s">
        <v>80</v>
      </c>
      <c r="B156" s="76">
        <v>21136.6</v>
      </c>
      <c r="C156" s="77">
        <v>20936.000000000007</v>
      </c>
      <c r="D156" s="78">
        <v>4096.3</v>
      </c>
      <c r="E156" s="77">
        <v>515110.26666666666</v>
      </c>
      <c r="F156" s="78">
        <f t="shared" si="15"/>
        <v>561279.16666666663</v>
      </c>
      <c r="G156" s="77">
        <v>18670.7</v>
      </c>
      <c r="H156" s="78">
        <v>197921.2</v>
      </c>
      <c r="I156" s="79">
        <f t="shared" si="16"/>
        <v>216591.90000000002</v>
      </c>
      <c r="J156" s="78">
        <v>35379.1</v>
      </c>
      <c r="K156" s="79">
        <v>71407.8</v>
      </c>
      <c r="L156" s="78">
        <f t="shared" si="17"/>
        <v>106786.9</v>
      </c>
      <c r="M156" s="79">
        <f t="shared" si="18"/>
        <v>884657.96666666667</v>
      </c>
      <c r="N156" s="78">
        <v>72370.899999999994</v>
      </c>
      <c r="O156" s="78">
        <f t="shared" si="19"/>
        <v>957028.8666666667</v>
      </c>
    </row>
    <row r="157" spans="1:15" ht="14.25" customHeight="1" x14ac:dyDescent="0.2">
      <c r="A157" s="82" t="s">
        <v>70</v>
      </c>
      <c r="B157" s="76">
        <v>22750.200000000004</v>
      </c>
      <c r="C157" s="77">
        <v>21264.1</v>
      </c>
      <c r="D157" s="78">
        <v>3956.7999999999997</v>
      </c>
      <c r="E157" s="77">
        <v>522810.58333333331</v>
      </c>
      <c r="F157" s="78">
        <f t="shared" si="15"/>
        <v>570781.68333333335</v>
      </c>
      <c r="G157" s="77">
        <v>18375.3</v>
      </c>
      <c r="H157" s="78">
        <v>191513.8</v>
      </c>
      <c r="I157" s="79">
        <f t="shared" si="16"/>
        <v>209889.09999999998</v>
      </c>
      <c r="J157" s="78">
        <v>35044.700000000004</v>
      </c>
      <c r="K157" s="79">
        <v>71652.899999999994</v>
      </c>
      <c r="L157" s="78">
        <f t="shared" si="17"/>
        <v>106697.60000000001</v>
      </c>
      <c r="M157" s="79">
        <f t="shared" si="18"/>
        <v>887368.3833333333</v>
      </c>
      <c r="N157" s="78">
        <v>43778.400000000001</v>
      </c>
      <c r="O157" s="78">
        <f t="shared" si="19"/>
        <v>931146.78333333333</v>
      </c>
    </row>
    <row r="158" spans="1:15" ht="14.25" customHeight="1" x14ac:dyDescent="0.2">
      <c r="A158" s="82" t="s">
        <v>81</v>
      </c>
      <c r="B158" s="76">
        <v>20561.3</v>
      </c>
      <c r="C158" s="77">
        <v>18146.099999999999</v>
      </c>
      <c r="D158" s="78">
        <v>3975.5</v>
      </c>
      <c r="E158" s="77">
        <v>523887.77777777781</v>
      </c>
      <c r="F158" s="78">
        <f t="shared" si="15"/>
        <v>566570.67777777778</v>
      </c>
      <c r="G158" s="77">
        <v>18926.000000000004</v>
      </c>
      <c r="H158" s="78">
        <v>184904.19999999998</v>
      </c>
      <c r="I158" s="79">
        <f t="shared" si="16"/>
        <v>203830.19999999998</v>
      </c>
      <c r="J158" s="78">
        <v>37852</v>
      </c>
      <c r="K158" s="79">
        <v>71308.3</v>
      </c>
      <c r="L158" s="78">
        <f t="shared" si="17"/>
        <v>109160.3</v>
      </c>
      <c r="M158" s="79">
        <f t="shared" si="18"/>
        <v>879561.17777777778</v>
      </c>
      <c r="N158" s="78">
        <v>57922.399999999994</v>
      </c>
      <c r="O158" s="78">
        <f t="shared" si="19"/>
        <v>937483.5777777778</v>
      </c>
    </row>
    <row r="159" spans="1:15" ht="14.25" customHeight="1" x14ac:dyDescent="0.2">
      <c r="A159" s="82" t="s">
        <v>82</v>
      </c>
      <c r="B159" s="76">
        <v>164284.09999999998</v>
      </c>
      <c r="C159" s="77">
        <v>9523.2000000000007</v>
      </c>
      <c r="D159" s="78">
        <v>11144.8</v>
      </c>
      <c r="E159" s="77">
        <v>409498.82407407404</v>
      </c>
      <c r="F159" s="78">
        <f t="shared" si="15"/>
        <v>594450.92407407402</v>
      </c>
      <c r="G159" s="77">
        <v>18540.3</v>
      </c>
      <c r="H159" s="78">
        <v>162616.5</v>
      </c>
      <c r="I159" s="79">
        <f t="shared" si="16"/>
        <v>181156.8</v>
      </c>
      <c r="J159" s="78">
        <v>63262.19999999999</v>
      </c>
      <c r="K159" s="79">
        <v>51573</v>
      </c>
      <c r="L159" s="78">
        <f t="shared" si="17"/>
        <v>114835.19999999998</v>
      </c>
      <c r="M159" s="79">
        <f t="shared" si="18"/>
        <v>890442.92407407402</v>
      </c>
      <c r="N159" s="78">
        <v>38298.800000000003</v>
      </c>
      <c r="O159" s="78">
        <f t="shared" si="19"/>
        <v>928741.72407407407</v>
      </c>
    </row>
    <row r="160" spans="1:15" ht="14.25" customHeight="1" x14ac:dyDescent="0.2">
      <c r="A160" s="82" t="s">
        <v>71</v>
      </c>
      <c r="B160" s="76">
        <v>166493.10000000003</v>
      </c>
      <c r="C160" s="77">
        <v>6807.3</v>
      </c>
      <c r="D160" s="78">
        <v>5745.1</v>
      </c>
      <c r="E160" s="77">
        <v>394108.1</v>
      </c>
      <c r="F160" s="78">
        <f t="shared" si="15"/>
        <v>573153.6</v>
      </c>
      <c r="G160" s="77">
        <v>17564.199999999997</v>
      </c>
      <c r="H160" s="78">
        <v>162563.79999999999</v>
      </c>
      <c r="I160" s="79">
        <f t="shared" si="16"/>
        <v>180128</v>
      </c>
      <c r="J160" s="78">
        <v>62507.199999999997</v>
      </c>
      <c r="K160" s="79">
        <v>54034.8</v>
      </c>
      <c r="L160" s="78">
        <f t="shared" si="17"/>
        <v>116542</v>
      </c>
      <c r="M160" s="79">
        <f t="shared" si="18"/>
        <v>869823.6</v>
      </c>
      <c r="N160" s="78">
        <v>84709.4</v>
      </c>
      <c r="O160" s="78">
        <f t="shared" si="19"/>
        <v>954533</v>
      </c>
    </row>
    <row r="161" spans="1:15" ht="14.25" customHeight="1" x14ac:dyDescent="0.2">
      <c r="A161" s="82"/>
      <c r="B161" s="76"/>
      <c r="C161" s="77"/>
      <c r="D161" s="78"/>
      <c r="E161" s="77"/>
      <c r="F161" s="78"/>
      <c r="G161" s="77"/>
      <c r="H161" s="78"/>
      <c r="I161" s="79"/>
      <c r="J161" s="78"/>
      <c r="K161" s="79"/>
      <c r="L161" s="78"/>
      <c r="M161" s="79"/>
      <c r="N161" s="78"/>
      <c r="O161" s="78"/>
    </row>
    <row r="162" spans="1:15" ht="14.25" customHeight="1" x14ac:dyDescent="0.2">
      <c r="A162" s="82" t="s">
        <v>94</v>
      </c>
      <c r="B162" s="76">
        <v>178092.9</v>
      </c>
      <c r="C162" s="77">
        <v>5608.2</v>
      </c>
      <c r="D162" s="78">
        <v>5751.2</v>
      </c>
      <c r="E162" s="77">
        <v>398301.75</v>
      </c>
      <c r="F162" s="78">
        <f t="shared" ref="F162:F167" si="20">SUM(B162:E162)</f>
        <v>587754.05000000005</v>
      </c>
      <c r="G162" s="77">
        <v>17668.300000000003</v>
      </c>
      <c r="H162" s="78">
        <v>162720.29999999999</v>
      </c>
      <c r="I162" s="79">
        <f t="shared" ref="I162:I167" si="21">SUM(G162:H162)</f>
        <v>180388.59999999998</v>
      </c>
      <c r="J162" s="78">
        <v>64902.1</v>
      </c>
      <c r="K162" s="79">
        <v>51990.6</v>
      </c>
      <c r="L162" s="78">
        <f t="shared" ref="L162:L167" si="22">SUM(J162:K162)</f>
        <v>116892.7</v>
      </c>
      <c r="M162" s="79">
        <f t="shared" ref="M162:M167" si="23">SUM(F162,I162,L162)</f>
        <v>885035.35</v>
      </c>
      <c r="N162" s="78">
        <v>83258</v>
      </c>
      <c r="O162" s="78">
        <f t="shared" ref="O162:O167" si="24">SUM(M162:N162)</f>
        <v>968293.35</v>
      </c>
    </row>
    <row r="163" spans="1:15" ht="14.25" customHeight="1" x14ac:dyDescent="0.2">
      <c r="A163" s="82" t="s">
        <v>75</v>
      </c>
      <c r="B163" s="76">
        <v>183679.99999999997</v>
      </c>
      <c r="C163" s="77">
        <v>3600.2000000000003</v>
      </c>
      <c r="D163" s="78">
        <v>4880.3999999999996</v>
      </c>
      <c r="E163" s="77">
        <v>400357</v>
      </c>
      <c r="F163" s="78">
        <f t="shared" si="20"/>
        <v>592517.6</v>
      </c>
      <c r="G163" s="77">
        <v>17961.600000000002</v>
      </c>
      <c r="H163" s="78">
        <v>159341.5</v>
      </c>
      <c r="I163" s="79">
        <f t="shared" si="21"/>
        <v>177303.1</v>
      </c>
      <c r="J163" s="78">
        <v>66562.400000000009</v>
      </c>
      <c r="K163" s="79">
        <v>49910.900000000009</v>
      </c>
      <c r="L163" s="78">
        <f t="shared" si="22"/>
        <v>116473.30000000002</v>
      </c>
      <c r="M163" s="79">
        <f t="shared" si="23"/>
        <v>886294</v>
      </c>
      <c r="N163" s="78">
        <v>76793.899999999994</v>
      </c>
      <c r="O163" s="78">
        <f t="shared" si="24"/>
        <v>963087.9</v>
      </c>
    </row>
    <row r="164" spans="1:15" ht="14.25" customHeight="1" x14ac:dyDescent="0.2">
      <c r="A164" s="82" t="s">
        <v>76</v>
      </c>
      <c r="B164" s="76">
        <v>180925.99999999997</v>
      </c>
      <c r="C164" s="77">
        <v>2709.9</v>
      </c>
      <c r="D164" s="78">
        <v>5282.1</v>
      </c>
      <c r="E164" s="77">
        <v>401228.94999999995</v>
      </c>
      <c r="F164" s="78">
        <f t="shared" si="20"/>
        <v>590146.94999999995</v>
      </c>
      <c r="G164" s="77">
        <v>17676.199999999997</v>
      </c>
      <c r="H164" s="78">
        <v>167708</v>
      </c>
      <c r="I164" s="79">
        <f t="shared" si="21"/>
        <v>185384.2</v>
      </c>
      <c r="J164" s="78">
        <v>65125.700000000004</v>
      </c>
      <c r="K164" s="79">
        <v>49837.8</v>
      </c>
      <c r="L164" s="78">
        <f t="shared" si="22"/>
        <v>114963.5</v>
      </c>
      <c r="M164" s="79">
        <f t="shared" si="23"/>
        <v>890494.64999999991</v>
      </c>
      <c r="N164" s="78">
        <v>65419.9</v>
      </c>
      <c r="O164" s="78">
        <f t="shared" si="24"/>
        <v>955914.54999999993</v>
      </c>
    </row>
    <row r="165" spans="1:15" ht="14.25" customHeight="1" x14ac:dyDescent="0.2">
      <c r="A165" s="82" t="s">
        <v>77</v>
      </c>
      <c r="B165" s="76">
        <v>181159.00000000003</v>
      </c>
      <c r="C165" s="77">
        <v>5827.7</v>
      </c>
      <c r="D165" s="78">
        <v>2533.8000000000002</v>
      </c>
      <c r="E165" s="77">
        <v>398335.6</v>
      </c>
      <c r="F165" s="78">
        <f t="shared" si="20"/>
        <v>587856.1</v>
      </c>
      <c r="G165" s="77">
        <v>17791.599999999999</v>
      </c>
      <c r="H165" s="78">
        <v>169913.60000000001</v>
      </c>
      <c r="I165" s="79">
        <f t="shared" si="21"/>
        <v>187705.2</v>
      </c>
      <c r="J165" s="78">
        <v>65827.3</v>
      </c>
      <c r="K165" s="79">
        <v>49700</v>
      </c>
      <c r="L165" s="78">
        <f t="shared" si="22"/>
        <v>115527.3</v>
      </c>
      <c r="M165" s="79">
        <f t="shared" si="23"/>
        <v>891088.60000000009</v>
      </c>
      <c r="N165" s="78">
        <v>75210.3</v>
      </c>
      <c r="O165" s="78">
        <f t="shared" si="24"/>
        <v>966298.90000000014</v>
      </c>
    </row>
    <row r="166" spans="1:15" ht="14.25" customHeight="1" x14ac:dyDescent="0.2">
      <c r="A166" s="82" t="s">
        <v>78</v>
      </c>
      <c r="B166" s="76">
        <v>183580.99999999997</v>
      </c>
      <c r="C166" s="77">
        <v>5867.8</v>
      </c>
      <c r="D166" s="78">
        <v>2196.9</v>
      </c>
      <c r="E166" s="77">
        <v>410446.64999999997</v>
      </c>
      <c r="F166" s="78">
        <f t="shared" si="20"/>
        <v>602092.34999999986</v>
      </c>
      <c r="G166" s="77">
        <v>17867.3</v>
      </c>
      <c r="H166" s="78">
        <v>172020.69999999998</v>
      </c>
      <c r="I166" s="79">
        <f t="shared" si="21"/>
        <v>189887.99999999997</v>
      </c>
      <c r="J166" s="78">
        <v>62926.999999999993</v>
      </c>
      <c r="K166" s="79">
        <v>52058.599999999991</v>
      </c>
      <c r="L166" s="78">
        <f t="shared" si="22"/>
        <v>114985.59999999998</v>
      </c>
      <c r="M166" s="79">
        <f t="shared" si="23"/>
        <v>906965.94999999984</v>
      </c>
      <c r="N166" s="78">
        <v>77045.100000000006</v>
      </c>
      <c r="O166" s="78">
        <f t="shared" si="24"/>
        <v>984011.04999999981</v>
      </c>
    </row>
    <row r="167" spans="1:15" ht="14.25" customHeight="1" x14ac:dyDescent="0.2">
      <c r="A167" s="82" t="s">
        <v>69</v>
      </c>
      <c r="B167" s="76">
        <v>188769.1</v>
      </c>
      <c r="C167" s="80">
        <v>1715.2</v>
      </c>
      <c r="D167" s="80">
        <v>5600.2</v>
      </c>
      <c r="E167" s="80">
        <v>428977.6</v>
      </c>
      <c r="F167" s="80">
        <f t="shared" si="20"/>
        <v>625062.1</v>
      </c>
      <c r="G167" s="80">
        <v>18509.699999999997</v>
      </c>
      <c r="H167" s="80">
        <v>166010.90000000002</v>
      </c>
      <c r="I167" s="80">
        <f t="shared" si="21"/>
        <v>184520.60000000003</v>
      </c>
      <c r="J167" s="80">
        <v>64799.400000000009</v>
      </c>
      <c r="K167" s="80">
        <v>49591.599999999991</v>
      </c>
      <c r="L167" s="80">
        <f t="shared" si="22"/>
        <v>114391</v>
      </c>
      <c r="M167" s="80">
        <f t="shared" si="23"/>
        <v>923973.7</v>
      </c>
      <c r="N167" s="80">
        <v>109937.60000000001</v>
      </c>
      <c r="O167" s="80">
        <f t="shared" si="24"/>
        <v>1033911.2999999999</v>
      </c>
    </row>
    <row r="168" spans="1:15" ht="14.25" customHeight="1" x14ac:dyDescent="0.2">
      <c r="A168" s="82" t="s">
        <v>79</v>
      </c>
      <c r="B168" s="80">
        <v>189199.4</v>
      </c>
      <c r="C168" s="80">
        <v>4680</v>
      </c>
      <c r="D168" s="80">
        <v>5474.5999999999995</v>
      </c>
      <c r="E168" s="80">
        <v>427566.7666666666</v>
      </c>
      <c r="F168" s="80">
        <v>626920.7666666666</v>
      </c>
      <c r="G168" s="80">
        <v>18821.5</v>
      </c>
      <c r="H168" s="80">
        <v>163110.59999999998</v>
      </c>
      <c r="I168" s="80">
        <v>181932.09999999998</v>
      </c>
      <c r="J168" s="80">
        <v>64997.8</v>
      </c>
      <c r="K168" s="80">
        <v>49801.7</v>
      </c>
      <c r="L168" s="80">
        <v>114799.5</v>
      </c>
      <c r="M168" s="80">
        <v>923652.36666666658</v>
      </c>
      <c r="N168" s="80">
        <v>99336.5</v>
      </c>
      <c r="O168" s="95">
        <v>1022988.8666666666</v>
      </c>
    </row>
    <row r="169" spans="1:15" ht="14.25" customHeight="1" x14ac:dyDescent="0.2">
      <c r="A169" s="82" t="s">
        <v>80</v>
      </c>
      <c r="B169" s="80">
        <v>188270.1</v>
      </c>
      <c r="C169" s="80">
        <v>3286.1</v>
      </c>
      <c r="D169" s="80">
        <v>5546.7</v>
      </c>
      <c r="E169" s="80">
        <v>432084.03333333338</v>
      </c>
      <c r="F169" s="80">
        <v>629186.93333333335</v>
      </c>
      <c r="G169" s="80">
        <v>20121</v>
      </c>
      <c r="H169" s="80">
        <v>184095.9</v>
      </c>
      <c r="I169" s="80">
        <v>204216.9</v>
      </c>
      <c r="J169" s="80">
        <v>67489.8</v>
      </c>
      <c r="K169" s="80">
        <v>46517.7</v>
      </c>
      <c r="L169" s="80">
        <v>114007.5</v>
      </c>
      <c r="M169" s="80">
        <v>947411.33333333337</v>
      </c>
      <c r="N169" s="80">
        <v>97926.9</v>
      </c>
      <c r="O169" s="80">
        <v>1045338.2333333334</v>
      </c>
    </row>
    <row r="170" spans="1:15" ht="14.25" customHeight="1" x14ac:dyDescent="0.2">
      <c r="A170" s="82" t="s">
        <v>70</v>
      </c>
      <c r="B170" s="80">
        <v>189108.4</v>
      </c>
      <c r="C170" s="80">
        <v>2656.9</v>
      </c>
      <c r="D170" s="80">
        <v>4825.7</v>
      </c>
      <c r="E170" s="80">
        <v>434500.6</v>
      </c>
      <c r="F170" s="80">
        <v>631091.6</v>
      </c>
      <c r="G170" s="80">
        <v>20840</v>
      </c>
      <c r="H170" s="80">
        <v>176016.09999999998</v>
      </c>
      <c r="I170" s="80">
        <v>196856.09999999998</v>
      </c>
      <c r="J170" s="80">
        <v>63979.3</v>
      </c>
      <c r="K170" s="80">
        <v>51445.5</v>
      </c>
      <c r="L170" s="80">
        <v>115424.8</v>
      </c>
      <c r="M170" s="80">
        <v>943372.5</v>
      </c>
      <c r="N170" s="80">
        <v>72466</v>
      </c>
      <c r="O170" s="80">
        <v>1015838.5</v>
      </c>
    </row>
    <row r="171" spans="1:15" ht="14.25" customHeight="1" x14ac:dyDescent="0.2">
      <c r="A171" s="82" t="s">
        <v>81</v>
      </c>
      <c r="B171" s="80">
        <v>189572.40000000002</v>
      </c>
      <c r="C171" s="80">
        <v>1763.9</v>
      </c>
      <c r="D171" s="80">
        <v>4400.2</v>
      </c>
      <c r="E171" s="80">
        <v>430948.86666666664</v>
      </c>
      <c r="F171" s="80">
        <v>626685.3666666667</v>
      </c>
      <c r="G171" s="80">
        <v>20879.300000000003</v>
      </c>
      <c r="H171" s="80">
        <v>173508.3</v>
      </c>
      <c r="I171" s="80">
        <v>194387.59999999998</v>
      </c>
      <c r="J171" s="80">
        <v>68753.3</v>
      </c>
      <c r="K171" s="80">
        <v>49043.700000000012</v>
      </c>
      <c r="L171" s="80">
        <v>117797.00000000001</v>
      </c>
      <c r="M171" s="80">
        <v>938869.96666666667</v>
      </c>
      <c r="N171" s="80">
        <v>69409.899999999994</v>
      </c>
      <c r="O171" s="80">
        <v>1008279.8666666667</v>
      </c>
    </row>
    <row r="172" spans="1:15" ht="14.25" customHeight="1" x14ac:dyDescent="0.2">
      <c r="A172" s="82" t="s">
        <v>82</v>
      </c>
      <c r="B172" s="80">
        <v>190690.8</v>
      </c>
      <c r="C172" s="80">
        <v>909.9</v>
      </c>
      <c r="D172" s="80">
        <v>3679.8</v>
      </c>
      <c r="E172" s="80">
        <v>416045.34444444446</v>
      </c>
      <c r="F172" s="80">
        <v>611325.8444444444</v>
      </c>
      <c r="G172" s="80">
        <v>21524.899999999998</v>
      </c>
      <c r="H172" s="80">
        <v>179760.1</v>
      </c>
      <c r="I172" s="80">
        <v>201285</v>
      </c>
      <c r="J172" s="80">
        <v>69455</v>
      </c>
      <c r="K172" s="80">
        <v>50289.600000000006</v>
      </c>
      <c r="L172" s="80">
        <v>119744.6</v>
      </c>
      <c r="M172" s="80">
        <v>932355.44444444438</v>
      </c>
      <c r="N172" s="80">
        <v>70049.3</v>
      </c>
      <c r="O172" s="80">
        <v>1002404.7444444444</v>
      </c>
    </row>
    <row r="173" spans="1:15" ht="14.25" customHeight="1" x14ac:dyDescent="0.2">
      <c r="A173" s="82" t="s">
        <v>71</v>
      </c>
      <c r="B173" s="80">
        <v>199717.09999999998</v>
      </c>
      <c r="C173" s="80">
        <v>438.6</v>
      </c>
      <c r="D173" s="80">
        <v>3280.2999999999997</v>
      </c>
      <c r="E173" s="80">
        <v>402330.60000000003</v>
      </c>
      <c r="F173" s="80">
        <v>605766.6</v>
      </c>
      <c r="G173" s="80">
        <v>21756.2</v>
      </c>
      <c r="H173" s="80">
        <v>174051.59999999998</v>
      </c>
      <c r="I173" s="80">
        <v>195807.8</v>
      </c>
      <c r="J173" s="80">
        <v>67282.900000000009</v>
      </c>
      <c r="K173" s="80">
        <v>53730.900000000009</v>
      </c>
      <c r="L173" s="80">
        <v>121013.80000000002</v>
      </c>
      <c r="M173" s="80">
        <v>922588.2</v>
      </c>
      <c r="N173" s="80">
        <v>65142.400000000001</v>
      </c>
      <c r="O173" s="80">
        <v>987730.6</v>
      </c>
    </row>
    <row r="174" spans="1:15" ht="14.25" customHeight="1" x14ac:dyDescent="0.2">
      <c r="A174" s="82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</row>
    <row r="175" spans="1:15" ht="14.25" customHeight="1" x14ac:dyDescent="0.2">
      <c r="A175" s="82" t="s">
        <v>95</v>
      </c>
      <c r="B175" s="80">
        <v>195922.49999999997</v>
      </c>
      <c r="C175" s="80">
        <v>5354.4</v>
      </c>
      <c r="D175" s="80">
        <v>2366.1999999999998</v>
      </c>
      <c r="E175" s="80">
        <v>394249.43333333335</v>
      </c>
      <c r="F175" s="80">
        <v>597892.53333333333</v>
      </c>
      <c r="G175" s="80">
        <v>21338.800000000003</v>
      </c>
      <c r="H175" s="80">
        <v>160421.29999999999</v>
      </c>
      <c r="I175" s="80">
        <v>181760.09999999998</v>
      </c>
      <c r="J175" s="80">
        <v>74119.299999999988</v>
      </c>
      <c r="K175" s="80">
        <v>64192.799999999988</v>
      </c>
      <c r="L175" s="80">
        <v>138312.09999999998</v>
      </c>
      <c r="M175" s="80">
        <v>917964.73333333328</v>
      </c>
      <c r="N175" s="80">
        <v>61851.700000000004</v>
      </c>
      <c r="O175" s="80">
        <v>979816.43333333323</v>
      </c>
    </row>
    <row r="176" spans="1:15" ht="14.25" customHeight="1" x14ac:dyDescent="0.2">
      <c r="A176" s="82" t="s">
        <v>96</v>
      </c>
      <c r="B176" s="80">
        <v>137801.80000000002</v>
      </c>
      <c r="C176" s="80">
        <v>6198.3</v>
      </c>
      <c r="D176" s="80">
        <v>2365</v>
      </c>
      <c r="E176" s="80">
        <v>402089.7666666666</v>
      </c>
      <c r="F176" s="80">
        <v>548454.86666666658</v>
      </c>
      <c r="G176" s="80">
        <v>30658.699999999997</v>
      </c>
      <c r="H176" s="80">
        <v>159625.10000000003</v>
      </c>
      <c r="I176" s="80">
        <v>190283.80000000005</v>
      </c>
      <c r="J176" s="80">
        <v>76410.899999999994</v>
      </c>
      <c r="K176" s="80">
        <v>54164.800000000003</v>
      </c>
      <c r="L176" s="80">
        <v>130575.7</v>
      </c>
      <c r="M176" s="80">
        <v>869314.36666666658</v>
      </c>
      <c r="N176" s="80">
        <v>59889</v>
      </c>
      <c r="O176" s="80">
        <v>929203.36666666658</v>
      </c>
    </row>
    <row r="177" spans="1:15" ht="14.25" customHeight="1" x14ac:dyDescent="0.2">
      <c r="A177" s="82" t="s">
        <v>97</v>
      </c>
      <c r="B177" s="80">
        <v>135680.70000000001</v>
      </c>
      <c r="C177" s="80">
        <v>5956.5999999999995</v>
      </c>
      <c r="D177" s="80">
        <v>1811.7</v>
      </c>
      <c r="E177" s="80">
        <v>404624</v>
      </c>
      <c r="F177" s="80">
        <v>548073</v>
      </c>
      <c r="G177" s="80">
        <v>21987.099999999995</v>
      </c>
      <c r="H177" s="80">
        <v>168172.9</v>
      </c>
      <c r="I177" s="80">
        <v>190160</v>
      </c>
      <c r="J177" s="80">
        <v>70224.5</v>
      </c>
      <c r="K177" s="80">
        <v>57444.7</v>
      </c>
      <c r="L177" s="80">
        <v>127669.2</v>
      </c>
      <c r="M177" s="80">
        <v>865902.2</v>
      </c>
      <c r="N177" s="80">
        <v>75183.5</v>
      </c>
      <c r="O177" s="80">
        <v>941085.7</v>
      </c>
    </row>
    <row r="178" spans="1:15" ht="14.25" customHeight="1" x14ac:dyDescent="0.2">
      <c r="A178" s="82" t="s">
        <v>77</v>
      </c>
      <c r="B178" s="80">
        <v>140439.70000000001</v>
      </c>
      <c r="C178" s="80">
        <v>3680.9</v>
      </c>
      <c r="D178" s="80">
        <v>1982.8</v>
      </c>
      <c r="E178" s="80">
        <v>393419.00000000006</v>
      </c>
      <c r="F178" s="80">
        <v>539522.4</v>
      </c>
      <c r="G178" s="80">
        <v>21741</v>
      </c>
      <c r="H178" s="80">
        <v>170510.8</v>
      </c>
      <c r="I178" s="80">
        <v>192251.8</v>
      </c>
      <c r="J178" s="80">
        <v>75595.100000000006</v>
      </c>
      <c r="K178" s="80">
        <v>55469.2</v>
      </c>
      <c r="L178" s="80">
        <v>131064.3</v>
      </c>
      <c r="M178" s="80">
        <v>862838.5</v>
      </c>
      <c r="N178" s="80">
        <v>75183.5</v>
      </c>
      <c r="O178" s="80">
        <v>938022</v>
      </c>
    </row>
    <row r="179" spans="1:15" ht="14.25" customHeight="1" x14ac:dyDescent="0.2">
      <c r="A179" s="82" t="s">
        <v>98</v>
      </c>
      <c r="B179" s="80">
        <v>139780.79999999999</v>
      </c>
      <c r="C179" s="80">
        <v>4853.1000000000004</v>
      </c>
      <c r="D179" s="80">
        <v>2251.1</v>
      </c>
      <c r="E179" s="80">
        <v>412222.8</v>
      </c>
      <c r="F179" s="80">
        <v>559107.80000000005</v>
      </c>
      <c r="G179" s="80">
        <v>21309</v>
      </c>
      <c r="H179" s="80">
        <v>173215.7</v>
      </c>
      <c r="I179" s="80">
        <v>194524.7</v>
      </c>
      <c r="J179" s="80">
        <v>73703.3</v>
      </c>
      <c r="K179" s="80">
        <v>51564.2</v>
      </c>
      <c r="L179" s="80">
        <v>125267.5</v>
      </c>
      <c r="M179" s="80">
        <v>878900</v>
      </c>
      <c r="N179" s="80">
        <v>47311.9</v>
      </c>
      <c r="O179" s="80">
        <v>926211.9</v>
      </c>
    </row>
    <row r="180" spans="1:15" ht="14.25" customHeight="1" x14ac:dyDescent="0.2">
      <c r="A180" s="82" t="s">
        <v>65</v>
      </c>
      <c r="B180" s="80">
        <v>140451.20000000001</v>
      </c>
      <c r="C180" s="80">
        <v>10841.3</v>
      </c>
      <c r="D180" s="80">
        <v>2222.3000000000002</v>
      </c>
      <c r="E180" s="80">
        <v>437639.3</v>
      </c>
      <c r="F180" s="80">
        <v>591154.1</v>
      </c>
      <c r="G180" s="80">
        <v>21867.5</v>
      </c>
      <c r="H180" s="80">
        <v>178752.2</v>
      </c>
      <c r="I180" s="80">
        <v>200619.7</v>
      </c>
      <c r="J180" s="80">
        <v>76125.100000000006</v>
      </c>
      <c r="K180" s="80">
        <v>54124.4</v>
      </c>
      <c r="L180" s="80">
        <v>130249.5</v>
      </c>
      <c r="M180" s="80">
        <v>922023.3</v>
      </c>
      <c r="N180" s="80">
        <v>40951.800000000003</v>
      </c>
      <c r="O180" s="80">
        <v>962975.10000000009</v>
      </c>
    </row>
    <row r="181" spans="1:15" ht="14.25" customHeight="1" x14ac:dyDescent="0.2">
      <c r="A181" s="82" t="s">
        <v>99</v>
      </c>
      <c r="B181" s="80">
        <v>137017.20000000001</v>
      </c>
      <c r="C181" s="80">
        <v>9798.7999999999993</v>
      </c>
      <c r="D181" s="80">
        <v>2467.1</v>
      </c>
      <c r="E181" s="80">
        <v>453778.5</v>
      </c>
      <c r="F181" s="80">
        <f>SUM(B181:E181)</f>
        <v>603061.6</v>
      </c>
      <c r="G181" s="80">
        <v>21877.200000000001</v>
      </c>
      <c r="H181" s="80">
        <v>178734.3</v>
      </c>
      <c r="I181" s="80">
        <f t="shared" ref="I181" si="25">SUM(G181:H181)</f>
        <v>200611.5</v>
      </c>
      <c r="J181" s="80">
        <v>76721.399999999994</v>
      </c>
      <c r="K181" s="80">
        <v>60318.6</v>
      </c>
      <c r="L181" s="80">
        <f t="shared" ref="L181" si="26">SUM(J181:K181)</f>
        <v>137040</v>
      </c>
      <c r="M181" s="80">
        <f t="shared" ref="M181" si="27">SUM(F181,I181,L181)</f>
        <v>940713.1</v>
      </c>
      <c r="N181" s="80">
        <v>78257.5</v>
      </c>
      <c r="O181" s="80">
        <f t="shared" ref="O181" si="28">SUM(M181:N181)</f>
        <v>1018970.6</v>
      </c>
    </row>
    <row r="182" spans="1:15" ht="14.25" customHeight="1" x14ac:dyDescent="0.2">
      <c r="A182" s="81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80"/>
    </row>
    <row r="183" spans="1:15" x14ac:dyDescent="0.2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9"/>
    </row>
    <row r="184" spans="1:15" hidden="1" x14ac:dyDescent="0.2">
      <c r="A184" s="100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2"/>
    </row>
    <row r="185" spans="1:15" x14ac:dyDescent="0.2">
      <c r="A185" s="8" t="s">
        <v>100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103"/>
    </row>
    <row r="186" spans="1:15" x14ac:dyDescent="0.2">
      <c r="A186" s="104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2"/>
    </row>
    <row r="187" spans="1:15" x14ac:dyDescent="0.2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1:15" x14ac:dyDescent="0.2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1:15" x14ac:dyDescent="0.2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1:15" x14ac:dyDescent="0.2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1:15" x14ac:dyDescent="0.2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1:15" x14ac:dyDescent="0.2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 x14ac:dyDescent="0.2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 x14ac:dyDescent="0.2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 x14ac:dyDescent="0.2">
      <c r="B195" s="105"/>
      <c r="C195" s="105"/>
    </row>
    <row r="196" spans="2:15" x14ac:dyDescent="0.2">
      <c r="B196" s="105"/>
      <c r="C196" s="105"/>
    </row>
    <row r="197" spans="2:15" x14ac:dyDescent="0.2">
      <c r="B197" s="105"/>
      <c r="C197" s="105"/>
    </row>
    <row r="198" spans="2:15" x14ac:dyDescent="0.2">
      <c r="B198" s="105"/>
      <c r="C198" s="105"/>
    </row>
    <row r="199" spans="2:15" x14ac:dyDescent="0.2">
      <c r="B199" s="105"/>
      <c r="C199" s="105"/>
    </row>
    <row r="200" spans="2:15" x14ac:dyDescent="0.2">
      <c r="B200" s="105"/>
      <c r="C200" s="105"/>
    </row>
    <row r="201" spans="2:15" x14ac:dyDescent="0.2">
      <c r="B201" s="105"/>
      <c r="C201" s="105"/>
    </row>
    <row r="202" spans="2:15" x14ac:dyDescent="0.2">
      <c r="B202" s="105"/>
      <c r="C202" s="105"/>
    </row>
    <row r="203" spans="2:15" x14ac:dyDescent="0.2">
      <c r="B203" s="105"/>
      <c r="C203" s="105"/>
    </row>
    <row r="204" spans="2:15" x14ac:dyDescent="0.2">
      <c r="B204" s="105"/>
      <c r="C204" s="105"/>
    </row>
    <row r="205" spans="2:15" x14ac:dyDescent="0.2">
      <c r="B205" s="105"/>
      <c r="C205" s="105"/>
    </row>
    <row r="206" spans="2:15" x14ac:dyDescent="0.2">
      <c r="B206" s="105"/>
      <c r="C206" s="105"/>
    </row>
    <row r="207" spans="2:15" x14ac:dyDescent="0.2">
      <c r="B207" s="105"/>
      <c r="C207" s="105"/>
    </row>
    <row r="208" spans="2:15" x14ac:dyDescent="0.2">
      <c r="B208" s="105"/>
      <c r="C208" s="105"/>
    </row>
    <row r="209" spans="2:3" x14ac:dyDescent="0.2">
      <c r="B209" s="105"/>
      <c r="C209" s="105"/>
    </row>
    <row r="210" spans="2:3" x14ac:dyDescent="0.2">
      <c r="B210" s="105"/>
      <c r="C210" s="105"/>
    </row>
    <row r="211" spans="2:3" x14ac:dyDescent="0.2">
      <c r="B211" s="105"/>
      <c r="C211" s="105"/>
    </row>
    <row r="212" spans="2:3" x14ac:dyDescent="0.2">
      <c r="B212" s="105"/>
      <c r="C212" s="105"/>
    </row>
    <row r="213" spans="2:3" x14ac:dyDescent="0.2">
      <c r="B213" s="105"/>
      <c r="C213" s="105"/>
    </row>
  </sheetData>
  <mergeCells count="6">
    <mergeCell ref="B2:N2"/>
    <mergeCell ref="B3:N3"/>
    <mergeCell ref="B6:L6"/>
    <mergeCell ref="B9:F9"/>
    <mergeCell ref="G9:I9"/>
    <mergeCell ref="J9:L9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II_12 Banking system risk</vt:lpstr>
      <vt:lpstr>'II_12 Banking system risk'!Zone_d_impression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2017-11-08T09:47:14Z</dcterms:created>
  <dcterms:modified xsi:type="dcterms:W3CDTF">2017-11-08T09:47:35Z</dcterms:modified>
</cp:coreProperties>
</file>