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externalReferences>
    <externalReference r:id="rId4"/>
  </externalReferences>
  <definedNames>
    <definedName name="__123Graph_A" hidden="1">'A'!$C$11:$C$66</definedName>
    <definedName name="__123Graph_B" hidden="1">'A'!$D$11:$D$66</definedName>
    <definedName name="__123Graph_C" hidden="1">'A'!$E$11:$E$66</definedName>
    <definedName name="__123Graph_D" hidden="1">'A'!$F$11:$F$66</definedName>
    <definedName name="__123Graph_E" hidden="1">'A'!$G$11:$G$66</definedName>
    <definedName name="__123Graph_X" hidden="1">'A'!$B$11:$B$66</definedName>
    <definedName name="_xlnm.Print_Area" localSheetId="0">'A'!$A$69:$HX$128</definedName>
    <definedName name="Zone_impres_MI" localSheetId="0">'A'!$A$67:$G$130</definedName>
  </definedNames>
  <calcPr fullCalcOnLoad="1"/>
</workbook>
</file>

<file path=xl/sharedStrings.xml><?xml version="1.0" encoding="utf-8"?>
<sst xmlns="http://schemas.openxmlformats.org/spreadsheetml/2006/main" count="1261" uniqueCount="267">
  <si>
    <t>Rubriques</t>
  </si>
  <si>
    <t xml:space="preserve"> </t>
  </si>
  <si>
    <t>douanières</t>
  </si>
  <si>
    <t>Dénomination des marchandises</t>
  </si>
  <si>
    <t xml:space="preserve">  1991</t>
  </si>
  <si>
    <t>1992</t>
  </si>
  <si>
    <t>1993</t>
  </si>
  <si>
    <t>1994</t>
  </si>
  <si>
    <t>1995</t>
  </si>
  <si>
    <t>1996</t>
  </si>
  <si>
    <t>1997</t>
  </si>
  <si>
    <t xml:space="preserve">     1998</t>
  </si>
  <si>
    <t xml:space="preserve">     1999</t>
  </si>
  <si>
    <t>Avril</t>
  </si>
  <si>
    <t>Juin</t>
  </si>
  <si>
    <t>Juillet</t>
  </si>
  <si>
    <t>Août</t>
  </si>
  <si>
    <t>Janv.</t>
  </si>
  <si>
    <t>01</t>
  </si>
  <si>
    <t>Animaux vivants</t>
  </si>
  <si>
    <t>-</t>
  </si>
  <si>
    <t>...</t>
  </si>
  <si>
    <t>02</t>
  </si>
  <si>
    <t>Viandes</t>
  </si>
  <si>
    <t>03</t>
  </si>
  <si>
    <t>Poissons</t>
  </si>
  <si>
    <t>04</t>
  </si>
  <si>
    <t>Produits laitiers</t>
  </si>
  <si>
    <t>07</t>
  </si>
  <si>
    <t>08</t>
  </si>
  <si>
    <t>Fruits</t>
  </si>
  <si>
    <t>Froment et méteil</t>
  </si>
  <si>
    <t>1006</t>
  </si>
  <si>
    <t>Riz pour la consommation</t>
  </si>
  <si>
    <t>1101</t>
  </si>
  <si>
    <t>Farine de froment</t>
  </si>
  <si>
    <t>1107</t>
  </si>
  <si>
    <t>Malt</t>
  </si>
  <si>
    <t>1209</t>
  </si>
  <si>
    <t>Graines</t>
  </si>
  <si>
    <t>1302</t>
  </si>
  <si>
    <t>Sucs et extraits végétaux</t>
  </si>
  <si>
    <t>Huiles végétales</t>
  </si>
  <si>
    <t>1517</t>
  </si>
  <si>
    <t>Margarine</t>
  </si>
  <si>
    <t>16</t>
  </si>
  <si>
    <t>Préparations viandes et poissons</t>
  </si>
  <si>
    <t>Sucre cristallisé</t>
  </si>
  <si>
    <t>1704</t>
  </si>
  <si>
    <t>Sucreries sans cacao</t>
  </si>
  <si>
    <t>190110</t>
  </si>
  <si>
    <t>Préparations pour l'alimentation des enfants</t>
  </si>
  <si>
    <t>1902</t>
  </si>
  <si>
    <t>Pâtes alimentaires</t>
  </si>
  <si>
    <t>Biscuits</t>
  </si>
  <si>
    <t>20</t>
  </si>
  <si>
    <t>Préparations légumes et fruits</t>
  </si>
  <si>
    <t>21</t>
  </si>
  <si>
    <t>Préparations alimentaires diverses</t>
  </si>
  <si>
    <t>2203</t>
  </si>
  <si>
    <t>Bières</t>
  </si>
  <si>
    <t>2204</t>
  </si>
  <si>
    <t>Vins</t>
  </si>
  <si>
    <t>2205</t>
  </si>
  <si>
    <t>Vermouths</t>
  </si>
  <si>
    <t>Liqueurs et autres boissons spiritueuses</t>
  </si>
  <si>
    <t>2401</t>
  </si>
  <si>
    <t>Tabac</t>
  </si>
  <si>
    <t>240220</t>
  </si>
  <si>
    <t>Cigarettes</t>
  </si>
  <si>
    <t>2501</t>
  </si>
  <si>
    <t>Sel</t>
  </si>
  <si>
    <t>252329</t>
  </si>
  <si>
    <t>Ciment portland</t>
  </si>
  <si>
    <t>Asphaltes, bitumes</t>
  </si>
  <si>
    <t>28</t>
  </si>
  <si>
    <t>Produits chimiques inorganiques</t>
  </si>
  <si>
    <t>29</t>
  </si>
  <si>
    <t>Produits chimiques organiques</t>
  </si>
  <si>
    <t>30</t>
  </si>
  <si>
    <t>Produits pharmaceutiques</t>
  </si>
  <si>
    <t>31</t>
  </si>
  <si>
    <t>Engrais</t>
  </si>
  <si>
    <t>32</t>
  </si>
  <si>
    <t>Matières colorantes</t>
  </si>
  <si>
    <t>33</t>
  </si>
  <si>
    <t>Produits de parfumerie</t>
  </si>
  <si>
    <t>Savons et produits d'entretien</t>
  </si>
  <si>
    <t>3605</t>
  </si>
  <si>
    <t>Allumettes</t>
  </si>
  <si>
    <t>37</t>
  </si>
  <si>
    <t>Produits photographiques et cinématographiques</t>
  </si>
  <si>
    <t>380810</t>
  </si>
  <si>
    <t>Insecticides</t>
  </si>
  <si>
    <t>380840</t>
  </si>
  <si>
    <t>Désinfectants</t>
  </si>
  <si>
    <t>39</t>
  </si>
  <si>
    <t>Matières plastiques</t>
  </si>
  <si>
    <t>Pneumatiques</t>
  </si>
  <si>
    <t>4013</t>
  </si>
  <si>
    <t>Chambres à air</t>
  </si>
  <si>
    <t>40</t>
  </si>
  <si>
    <t>Autres ouvrages en caoutchouc</t>
  </si>
  <si>
    <t>42</t>
  </si>
  <si>
    <t>Ouvrages en cuir</t>
  </si>
  <si>
    <t>44</t>
  </si>
  <si>
    <t>Bois et ouvrages en bois</t>
  </si>
  <si>
    <t>48</t>
  </si>
  <si>
    <t>Papiers, cartons et ouvrages en carton</t>
  </si>
  <si>
    <t>1998</t>
  </si>
  <si>
    <t>49</t>
  </si>
  <si>
    <t>Articles de librairie</t>
  </si>
  <si>
    <t>Tissus de coton</t>
  </si>
  <si>
    <t>Tissus synthétiques et artificiels continus</t>
  </si>
  <si>
    <t>Tissus de fibres textiles synthétiques discontinus</t>
  </si>
  <si>
    <t>5607</t>
  </si>
  <si>
    <t>Ficelles et cordes</t>
  </si>
  <si>
    <t>5903</t>
  </si>
  <si>
    <t>Tissus imprégnés d'autres matières plastiques</t>
  </si>
  <si>
    <t>61</t>
  </si>
  <si>
    <t>Vêtements et accesoires du vêtement, en bonneterie</t>
  </si>
  <si>
    <t>62</t>
  </si>
  <si>
    <t>Friperie</t>
  </si>
  <si>
    <t>64</t>
  </si>
  <si>
    <t>Chaussures</t>
  </si>
  <si>
    <t>68</t>
  </si>
  <si>
    <t>Ouvrages en pierres, plâtre et ciment</t>
  </si>
  <si>
    <t>69</t>
  </si>
  <si>
    <t>Produits céramiques</t>
  </si>
  <si>
    <t>701090</t>
  </si>
  <si>
    <t>Bouteilles</t>
  </si>
  <si>
    <t>70</t>
  </si>
  <si>
    <t>Autres articles en verre</t>
  </si>
  <si>
    <t>72</t>
  </si>
  <si>
    <t>Fonte, fer et acier</t>
  </si>
  <si>
    <t>73</t>
  </si>
  <si>
    <t>Ouvrages en fonte, fer et acier</t>
  </si>
  <si>
    <t>76</t>
  </si>
  <si>
    <t>Ouvrages en aluminium</t>
  </si>
  <si>
    <t>82013010</t>
  </si>
  <si>
    <t>Houes</t>
  </si>
  <si>
    <t>Ouvrages divers</t>
  </si>
  <si>
    <t>8212</t>
  </si>
  <si>
    <t>Rasoirs et leurs lames</t>
  </si>
  <si>
    <t>8301</t>
  </si>
  <si>
    <t>Serrures, verrous et cadenas</t>
  </si>
  <si>
    <t>83</t>
  </si>
  <si>
    <t>Autres ouvrages en métaux communs</t>
  </si>
  <si>
    <t>84</t>
  </si>
  <si>
    <t>Engins mécaniques et pièces de rechange</t>
  </si>
  <si>
    <t>8501</t>
  </si>
  <si>
    <t>Machines génératrices</t>
  </si>
  <si>
    <t>8504</t>
  </si>
  <si>
    <t>Transformateurs électriques</t>
  </si>
  <si>
    <t>Piles et accumulateurs électriques</t>
  </si>
  <si>
    <t>Appareils de radio</t>
  </si>
  <si>
    <t>85</t>
  </si>
  <si>
    <t>Autres appareils et pièces électriques</t>
  </si>
  <si>
    <t>8701</t>
  </si>
  <si>
    <t>Tracteurs</t>
  </si>
  <si>
    <t>Voitures automobiles</t>
  </si>
  <si>
    <t>8704</t>
  </si>
  <si>
    <t>Camions</t>
  </si>
  <si>
    <t>8708</t>
  </si>
  <si>
    <t>Pièces de rechange pour véhicules</t>
  </si>
  <si>
    <t>Vélos, motos et leurs pièces</t>
  </si>
  <si>
    <t>87</t>
  </si>
  <si>
    <t>Autres véhicules et pièces</t>
  </si>
  <si>
    <t>90</t>
  </si>
  <si>
    <t>Appareils d'optique, photo et cinéma</t>
  </si>
  <si>
    <t>92</t>
  </si>
  <si>
    <t>Instruments de musique d'enregistrement</t>
  </si>
  <si>
    <t>Mobilier et articles de literie</t>
  </si>
  <si>
    <t>95</t>
  </si>
  <si>
    <t>Jouets et articles de sport</t>
  </si>
  <si>
    <t>9603</t>
  </si>
  <si>
    <t>Balais et brosses</t>
  </si>
  <si>
    <t>9608</t>
  </si>
  <si>
    <t>Stylos et crayons à bille</t>
  </si>
  <si>
    <t>9610</t>
  </si>
  <si>
    <t>Ardoises et tableaux pour l'écriture</t>
  </si>
  <si>
    <t>Tous autres articles (1)</t>
  </si>
  <si>
    <t>TOTAL</t>
  </si>
  <si>
    <t>Mars</t>
  </si>
  <si>
    <t xml:space="preserve">                                                       Période</t>
  </si>
  <si>
    <t>avril</t>
  </si>
  <si>
    <t>mai</t>
  </si>
  <si>
    <t xml:space="preserve"> IMPORTATIONS PAR PRINCIPALES RUBRIQUES</t>
  </si>
  <si>
    <t>…</t>
  </si>
  <si>
    <t>juin</t>
  </si>
  <si>
    <t>..</t>
  </si>
  <si>
    <t>février</t>
  </si>
  <si>
    <t>mars</t>
  </si>
  <si>
    <t>juillet</t>
  </si>
  <si>
    <t>août</t>
  </si>
  <si>
    <t>septembre</t>
  </si>
  <si>
    <t>octobre</t>
  </si>
  <si>
    <t>novembre</t>
  </si>
  <si>
    <t>décembre</t>
  </si>
  <si>
    <t>Légumes</t>
  </si>
  <si>
    <t>Janv-décembre</t>
  </si>
  <si>
    <t>Janvier</t>
  </si>
  <si>
    <t>Mai</t>
  </si>
  <si>
    <t>janvier</t>
  </si>
  <si>
    <t>Janvier-mai</t>
  </si>
  <si>
    <t>17019110-9910</t>
  </si>
  <si>
    <t>Janvier-juin</t>
  </si>
  <si>
    <t>Janvier-juillet</t>
  </si>
  <si>
    <t>Déchets d'huiles</t>
  </si>
  <si>
    <t>IV.3.1</t>
  </si>
  <si>
    <t>Janvier-février</t>
  </si>
  <si>
    <t>Janvier-avril</t>
  </si>
  <si>
    <t>Janvier-mars</t>
  </si>
  <si>
    <t>Février</t>
  </si>
  <si>
    <t>Septembre</t>
  </si>
  <si>
    <t>Octobre</t>
  </si>
  <si>
    <t>Novembre</t>
  </si>
  <si>
    <t>Décembre</t>
  </si>
  <si>
    <t>IV.3.2</t>
  </si>
  <si>
    <t>Janvier-août</t>
  </si>
  <si>
    <t>Jan-septembre</t>
  </si>
  <si>
    <t>Vêtements et ac.du vêt.autres qu'en bonneterie</t>
  </si>
  <si>
    <t>Janvier-octobre</t>
  </si>
  <si>
    <t>Janvier-novembre</t>
  </si>
  <si>
    <t xml:space="preserve">Janvier </t>
  </si>
  <si>
    <t xml:space="preserve">                                                     Période</t>
  </si>
  <si>
    <t>Jan-octobre</t>
  </si>
  <si>
    <t>Jan-novembre</t>
  </si>
  <si>
    <t>Jan-décembre</t>
  </si>
  <si>
    <t>Jan-février</t>
  </si>
  <si>
    <t>Essence pour avion et kérozène</t>
  </si>
  <si>
    <t>27101111-15</t>
  </si>
  <si>
    <t>Essence autres</t>
  </si>
  <si>
    <t>Gas oil et Fuel oil</t>
  </si>
  <si>
    <t>Pétrole</t>
  </si>
  <si>
    <t>Huiles et graisses</t>
  </si>
  <si>
    <t>jan-décembre</t>
  </si>
  <si>
    <t>(2) :       A partir de 2015, les importations sous entrepôts incluses</t>
  </si>
  <si>
    <t>252310</t>
  </si>
  <si>
    <t>Ciments non pulverisés dits clinkers</t>
  </si>
  <si>
    <t>1001</t>
  </si>
  <si>
    <t>1507-1515</t>
  </si>
  <si>
    <t>2207-08</t>
  </si>
  <si>
    <t>2710113-14-1911</t>
  </si>
  <si>
    <t>27101921-23-31-39</t>
  </si>
  <si>
    <t>27101912-14</t>
  </si>
  <si>
    <t>2710119-1910-19-26</t>
  </si>
  <si>
    <t>271091-99-1941-42</t>
  </si>
  <si>
    <t>2711-2715</t>
  </si>
  <si>
    <t>3401-05</t>
  </si>
  <si>
    <t>4011-12</t>
  </si>
  <si>
    <t>5206-12</t>
  </si>
  <si>
    <t>5407- 08</t>
  </si>
  <si>
    <t>5512-16</t>
  </si>
  <si>
    <t>6308-10</t>
  </si>
  <si>
    <t>8201-07</t>
  </si>
  <si>
    <t>8506-07</t>
  </si>
  <si>
    <t>8525-29</t>
  </si>
  <si>
    <t>8702-03</t>
  </si>
  <si>
    <t>8711-14</t>
  </si>
  <si>
    <t>9401-04</t>
  </si>
  <si>
    <t xml:space="preserve"> (enT)</t>
  </si>
  <si>
    <t>(en T)</t>
  </si>
  <si>
    <t>(1) :       Non compris  les objets personnels.</t>
  </si>
  <si>
    <r>
      <t>2015</t>
    </r>
    <r>
      <rPr>
        <vertAlign val="superscript"/>
        <sz val="11"/>
        <rFont val="Calibri"/>
        <family val="2"/>
      </rPr>
      <t>(2)</t>
    </r>
  </si>
  <si>
    <t>Source : OBR</t>
  </si>
  <si>
    <t>Jan-Octobre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</si>
</sst>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0_)"/>
    <numFmt numFmtId="197" formatCode="#,##0.0_);\(#,##0.0\)"/>
    <numFmt numFmtId="198" formatCode="#,##0.0"/>
    <numFmt numFmtId="199" formatCode="_-* #,##0\ _€_-;\-* #,##0\ _€_-;_-* &quot;-&quot;??\ _€_-;_-@_-"/>
    <numFmt numFmtId="200" formatCode="0.0"/>
    <numFmt numFmtId="201" formatCode="0.0_)"/>
    <numFmt numFmtId="202" formatCode="0.00_)"/>
    <numFmt numFmtId="203" formatCode="#,##0.000"/>
    <numFmt numFmtId="204" formatCode="_-* #,##0.000\ _F_-;\-* #,##0.000\ _F_-;_-* &quot;-&quot;??\ _F_-;_-@_-"/>
    <numFmt numFmtId="205" formatCode="_-* #,##0.0000\ _F_-;\-* #,##0.0000\ _F_-;_-* &quot;-&quot;??\ _F_-;_-@_-"/>
    <numFmt numFmtId="206" formatCode="_-* #,##0.00000\ _F_-;\-* #,##0.00000\ _F_-;_-* &quot;-&quot;??\ _F_-;_-@_-"/>
    <numFmt numFmtId="207" formatCode="_-* #,##0.0\ _€_-;\-* #,##0.0\ _€_-;_-* &quot;-&quot;?\ _€_-;_-@_-"/>
    <numFmt numFmtId="208" formatCode="0.000_)"/>
    <numFmt numFmtId="209" formatCode="0.0000_)"/>
    <numFmt numFmtId="210" formatCode="_(* #,##0.0_);_(* \(#,##0.0\);_(* &quot;-&quot;??_);_(@_)"/>
    <numFmt numFmtId="211" formatCode="_-* #,##0.0\ _€_-;\-* #,##0.0\ _€_-;_-* &quot;-&quot;??\ _€_-;_-@_-"/>
    <numFmt numFmtId="212" formatCode="_-* #,##0.0\ _F_-;\-* #,##0.0\ _F_-;_-* &quot;-&quot;??\ _F_-;_-@_-"/>
    <numFmt numFmtId="213" formatCode="_-* #,##0\ _F_-;\-* #,##0\ _F_-;_-* &quot;-&quot;??\ _F_-;_-@_-"/>
    <numFmt numFmtId="214" formatCode="_(* #,##0_);_(* \(#,##0\);_(* &quot;-&quot;??_);_(@_)"/>
    <numFmt numFmtId="215" formatCode="_(* #,##0.0_);_(* \(#,##0.0\);_(* &quot;-&quot;?_);_(@_)"/>
  </numFmts>
  <fonts count="5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Helv"/>
      <family val="0"/>
    </font>
    <font>
      <sz val="10"/>
      <name val="Calibri"/>
      <family val="2"/>
    </font>
    <font>
      <sz val="10"/>
      <name val="Helv"/>
      <family val="0"/>
    </font>
    <font>
      <b/>
      <sz val="10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40"/>
      <name val="Calibri"/>
      <family val="2"/>
    </font>
    <font>
      <sz val="11"/>
      <color indexed="10"/>
      <name val="Helv"/>
      <family val="0"/>
    </font>
    <font>
      <sz val="10"/>
      <color indexed="10"/>
      <name val="Calibri"/>
      <family val="2"/>
    </font>
    <font>
      <sz val="10"/>
      <color indexed="40"/>
      <name val="Calibri"/>
      <family val="2"/>
    </font>
    <font>
      <sz val="11"/>
      <color indexed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B0F0"/>
      <name val="Calibri"/>
      <family val="2"/>
    </font>
    <font>
      <sz val="11"/>
      <color rgb="FFFF0000"/>
      <name val="Helv"/>
      <family val="0"/>
    </font>
    <font>
      <sz val="10"/>
      <color rgb="FFFF0000"/>
      <name val="Calibri"/>
      <family val="2"/>
    </font>
    <font>
      <sz val="10"/>
      <color rgb="FF00B0F0"/>
      <name val="Calibri"/>
      <family val="2"/>
    </font>
    <font>
      <sz val="11"/>
      <color rgb="FFFFFF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2" fillId="30" borderId="0" applyNumberFormat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310">
    <xf numFmtId="196" fontId="0" fillId="0" borderId="0" xfId="0" applyAlignment="1">
      <alignment/>
    </xf>
    <xf numFmtId="196" fontId="9" fillId="0" borderId="0" xfId="0" applyFont="1" applyAlignment="1">
      <alignment/>
    </xf>
    <xf numFmtId="196" fontId="9" fillId="0" borderId="0" xfId="0" applyFont="1" applyAlignment="1">
      <alignment horizontal="fill"/>
    </xf>
    <xf numFmtId="37" fontId="9" fillId="0" borderId="0" xfId="0" applyNumberFormat="1" applyFont="1" applyAlignment="1" applyProtection="1">
      <alignment horizontal="fill"/>
      <protection/>
    </xf>
    <xf numFmtId="196" fontId="9" fillId="0" borderId="0" xfId="0" applyFont="1" applyAlignment="1">
      <alignment horizontal="center"/>
    </xf>
    <xf numFmtId="37" fontId="9" fillId="0" borderId="0" xfId="0" applyNumberFormat="1" applyFont="1" applyAlignment="1" applyProtection="1">
      <alignment horizontal="center"/>
      <protection/>
    </xf>
    <xf numFmtId="196" fontId="9" fillId="0" borderId="0" xfId="0" applyFont="1" applyBorder="1" applyAlignment="1">
      <alignment horizontal="center"/>
    </xf>
    <xf numFmtId="1" fontId="9" fillId="0" borderId="0" xfId="0" applyNumberFormat="1" applyFont="1" applyAlignment="1">
      <alignment horizontal="right"/>
    </xf>
    <xf numFmtId="196" fontId="9" fillId="0" borderId="0" xfId="0" applyFont="1" applyAlignment="1">
      <alignment horizontal="right"/>
    </xf>
    <xf numFmtId="196" fontId="9" fillId="0" borderId="0" xfId="0" applyFont="1" applyBorder="1" applyAlignment="1">
      <alignment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96" fontId="9" fillId="0" borderId="10" xfId="0" applyFont="1" applyBorder="1" applyAlignment="1">
      <alignment horizontal="right"/>
    </xf>
    <xf numFmtId="196" fontId="9" fillId="0" borderId="10" xfId="0" applyFont="1" applyBorder="1" applyAlignment="1">
      <alignment/>
    </xf>
    <xf numFmtId="196" fontId="9" fillId="0" borderId="11" xfId="0" applyFont="1" applyBorder="1" applyAlignment="1">
      <alignment/>
    </xf>
    <xf numFmtId="196" fontId="9" fillId="0" borderId="12" xfId="0" applyFont="1" applyBorder="1" applyAlignment="1">
      <alignment/>
    </xf>
    <xf numFmtId="196" fontId="9" fillId="0" borderId="12" xfId="0" applyFont="1" applyBorder="1" applyAlignment="1">
      <alignment horizontal="center"/>
    </xf>
    <xf numFmtId="196" fontId="10" fillId="0" borderId="12" xfId="0" applyFont="1" applyBorder="1" applyAlignment="1">
      <alignment horizontal="center"/>
    </xf>
    <xf numFmtId="37" fontId="10" fillId="0" borderId="12" xfId="0" applyNumberFormat="1" applyFont="1" applyBorder="1" applyAlignment="1" applyProtection="1">
      <alignment horizontal="center"/>
      <protection/>
    </xf>
    <xf numFmtId="37" fontId="9" fillId="0" borderId="12" xfId="0" applyNumberFormat="1" applyFont="1" applyBorder="1" applyAlignment="1" applyProtection="1">
      <alignment horizontal="center"/>
      <protection/>
    </xf>
    <xf numFmtId="1" fontId="9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center"/>
    </xf>
    <xf numFmtId="37" fontId="9" fillId="0" borderId="12" xfId="0" applyNumberFormat="1" applyFont="1" applyBorder="1" applyAlignment="1" applyProtection="1">
      <alignment horizontal="right"/>
      <protection/>
    </xf>
    <xf numFmtId="3" fontId="9" fillId="0" borderId="12" xfId="0" applyNumberFormat="1" applyFont="1" applyBorder="1" applyAlignment="1" applyProtection="1">
      <alignment horizontal="right"/>
      <protection/>
    </xf>
    <xf numFmtId="37" fontId="10" fillId="0" borderId="12" xfId="0" applyNumberFormat="1" applyFont="1" applyBorder="1" applyAlignment="1" applyProtection="1">
      <alignment horizontal="right"/>
      <protection/>
    </xf>
    <xf numFmtId="196" fontId="9" fillId="0" borderId="12" xfId="0" applyFont="1" applyBorder="1" applyAlignment="1">
      <alignment horizontal="right"/>
    </xf>
    <xf numFmtId="196" fontId="9" fillId="0" borderId="12" xfId="0" applyFont="1" applyFill="1" applyBorder="1" applyAlignment="1">
      <alignment/>
    </xf>
    <xf numFmtId="196" fontId="9" fillId="0" borderId="13" xfId="0" applyFont="1" applyBorder="1" applyAlignment="1">
      <alignment/>
    </xf>
    <xf numFmtId="196" fontId="9" fillId="0" borderId="14" xfId="0" applyFont="1" applyBorder="1" applyAlignment="1">
      <alignment horizontal="fill"/>
    </xf>
    <xf numFmtId="196" fontId="9" fillId="0" borderId="10" xfId="0" applyFont="1" applyBorder="1" applyAlignment="1">
      <alignment horizontal="fill"/>
    </xf>
    <xf numFmtId="37" fontId="9" fillId="0" borderId="10" xfId="0" applyNumberFormat="1" applyFont="1" applyBorder="1" applyAlignment="1" applyProtection="1">
      <alignment horizontal="fill"/>
      <protection/>
    </xf>
    <xf numFmtId="196" fontId="9" fillId="0" borderId="10" xfId="0" applyFont="1" applyBorder="1" applyAlignment="1">
      <alignment horizontal="center"/>
    </xf>
    <xf numFmtId="37" fontId="9" fillId="0" borderId="10" xfId="0" applyNumberFormat="1" applyFont="1" applyBorder="1" applyAlignment="1" applyProtection="1">
      <alignment horizontal="center"/>
      <protection/>
    </xf>
    <xf numFmtId="1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196" fontId="9" fillId="0" borderId="10" xfId="0" applyFont="1" applyFill="1" applyBorder="1" applyAlignment="1">
      <alignment/>
    </xf>
    <xf numFmtId="196" fontId="9" fillId="0" borderId="15" xfId="0" applyFont="1" applyBorder="1" applyAlignment="1">
      <alignment/>
    </xf>
    <xf numFmtId="196" fontId="9" fillId="0" borderId="16" xfId="0" applyFont="1" applyBorder="1" applyAlignment="1">
      <alignment/>
    </xf>
    <xf numFmtId="37" fontId="9" fillId="0" borderId="0" xfId="0" applyNumberFormat="1" applyFont="1" applyBorder="1" applyAlignment="1" applyProtection="1">
      <alignment/>
      <protection/>
    </xf>
    <xf numFmtId="196" fontId="9" fillId="0" borderId="16" xfId="0" applyFont="1" applyBorder="1" applyAlignment="1">
      <alignment horizontal="right"/>
    </xf>
    <xf numFmtId="37" fontId="9" fillId="0" borderId="0" xfId="0" applyNumberFormat="1" applyFont="1" applyBorder="1" applyAlignment="1" applyProtection="1">
      <alignment horizontal="right"/>
      <protection/>
    </xf>
    <xf numFmtId="196" fontId="9" fillId="0" borderId="17" xfId="0" applyFont="1" applyBorder="1" applyAlignment="1">
      <alignment horizontal="right"/>
    </xf>
    <xf numFmtId="37" fontId="9" fillId="0" borderId="13" xfId="0" applyNumberFormat="1" applyFont="1" applyBorder="1" applyAlignment="1" applyProtection="1">
      <alignment horizontal="right"/>
      <protection/>
    </xf>
    <xf numFmtId="37" fontId="9" fillId="0" borderId="17" xfId="0" applyNumberFormat="1" applyFont="1" applyBorder="1" applyAlignment="1" applyProtection="1">
      <alignment horizontal="right"/>
      <protection/>
    </xf>
    <xf numFmtId="196" fontId="9" fillId="0" borderId="0" xfId="0" applyFont="1" applyBorder="1" applyAlignment="1">
      <alignment horizontal="right"/>
    </xf>
    <xf numFmtId="196" fontId="9" fillId="0" borderId="17" xfId="0" applyFont="1" applyBorder="1" applyAlignment="1">
      <alignment/>
    </xf>
    <xf numFmtId="3" fontId="9" fillId="0" borderId="0" xfId="0" applyNumberFormat="1" applyFont="1" applyBorder="1" applyAlignment="1" applyProtection="1">
      <alignment horizontal="right"/>
      <protection/>
    </xf>
    <xf numFmtId="1" fontId="9" fillId="0" borderId="12" xfId="0" applyNumberFormat="1" applyFont="1" applyBorder="1" applyAlignment="1" applyProtection="1">
      <alignment horizontal="right"/>
      <protection/>
    </xf>
    <xf numFmtId="196" fontId="9" fillId="0" borderId="11" xfId="0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196" fontId="9" fillId="0" borderId="17" xfId="0" applyFont="1" applyBorder="1" applyAlignment="1">
      <alignment horizontal="left"/>
    </xf>
    <xf numFmtId="196" fontId="9" fillId="0" borderId="17" xfId="0" applyFont="1" applyBorder="1" applyAlignment="1">
      <alignment horizontal="center"/>
    </xf>
    <xf numFmtId="196" fontId="9" fillId="0" borderId="17" xfId="0" applyFont="1" applyBorder="1" applyAlignment="1" applyProtection="1">
      <alignment horizontal="center"/>
      <protection locked="0"/>
    </xf>
    <xf numFmtId="196" fontId="9" fillId="0" borderId="17" xfId="0" applyFont="1" applyBorder="1" applyAlignment="1" applyProtection="1">
      <alignment horizontal="right"/>
      <protection locked="0"/>
    </xf>
    <xf numFmtId="1" fontId="9" fillId="0" borderId="17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96" fontId="9" fillId="0" borderId="13" xfId="0" applyFont="1" applyBorder="1" applyAlignment="1">
      <alignment horizontal="right"/>
    </xf>
    <xf numFmtId="37" fontId="9" fillId="0" borderId="18" xfId="0" applyNumberFormat="1" applyFont="1" applyBorder="1" applyAlignment="1" applyProtection="1">
      <alignment horizontal="right"/>
      <protection/>
    </xf>
    <xf numFmtId="1" fontId="9" fillId="0" borderId="13" xfId="0" applyNumberFormat="1" applyFont="1" applyBorder="1" applyAlignment="1">
      <alignment horizontal="right"/>
    </xf>
    <xf numFmtId="196" fontId="9" fillId="0" borderId="18" xfId="0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196" fontId="9" fillId="0" borderId="18" xfId="0" applyFont="1" applyBorder="1" applyAlignment="1">
      <alignment/>
    </xf>
    <xf numFmtId="196" fontId="9" fillId="0" borderId="0" xfId="0" applyNumberFormat="1" applyFont="1" applyBorder="1" applyAlignment="1" applyProtection="1">
      <alignment/>
      <protection/>
    </xf>
    <xf numFmtId="196" fontId="9" fillId="0" borderId="0" xfId="0" applyNumberFormat="1" applyFont="1" applyBorder="1" applyAlignment="1" applyProtection="1">
      <alignment horizontal="right"/>
      <protection/>
    </xf>
    <xf numFmtId="1" fontId="9" fillId="0" borderId="17" xfId="0" applyNumberFormat="1" applyFont="1" applyBorder="1" applyAlignment="1" applyProtection="1">
      <alignment horizontal="right"/>
      <protection/>
    </xf>
    <xf numFmtId="1" fontId="9" fillId="0" borderId="0" xfId="0" applyNumberFormat="1" applyFont="1" applyBorder="1" applyAlignment="1" applyProtection="1">
      <alignment horizontal="right"/>
      <protection/>
    </xf>
    <xf numFmtId="1" fontId="9" fillId="0" borderId="13" xfId="0" applyNumberFormat="1" applyFont="1" applyBorder="1" applyAlignment="1" applyProtection="1">
      <alignment horizontal="right"/>
      <protection/>
    </xf>
    <xf numFmtId="3" fontId="9" fillId="0" borderId="17" xfId="0" applyNumberFormat="1" applyFont="1" applyFill="1" applyBorder="1" applyAlignment="1">
      <alignment horizontal="right"/>
    </xf>
    <xf numFmtId="196" fontId="9" fillId="0" borderId="19" xfId="0" applyFont="1" applyBorder="1" applyAlignment="1">
      <alignment/>
    </xf>
    <xf numFmtId="196" fontId="9" fillId="0" borderId="19" xfId="0" applyFont="1" applyBorder="1" applyAlignment="1">
      <alignment horizontal="left"/>
    </xf>
    <xf numFmtId="196" fontId="9" fillId="0" borderId="19" xfId="0" applyFont="1" applyBorder="1" applyAlignment="1">
      <alignment horizontal="center"/>
    </xf>
    <xf numFmtId="196" fontId="9" fillId="0" borderId="19" xfId="0" applyFont="1" applyBorder="1" applyAlignment="1">
      <alignment horizontal="right"/>
    </xf>
    <xf numFmtId="1" fontId="9" fillId="0" borderId="19" xfId="0" applyNumberFormat="1" applyFont="1" applyBorder="1" applyAlignment="1" applyProtection="1">
      <alignment horizontal="right"/>
      <protection/>
    </xf>
    <xf numFmtId="3" fontId="9" fillId="0" borderId="19" xfId="0" applyNumberFormat="1" applyFont="1" applyBorder="1" applyAlignment="1" applyProtection="1">
      <alignment horizontal="right"/>
      <protection/>
    </xf>
    <xf numFmtId="1" fontId="9" fillId="0" borderId="10" xfId="0" applyNumberFormat="1" applyFont="1" applyBorder="1" applyAlignment="1" applyProtection="1">
      <alignment horizontal="right"/>
      <protection/>
    </xf>
    <xf numFmtId="37" fontId="9" fillId="0" borderId="19" xfId="0" applyNumberFormat="1" applyFont="1" applyBorder="1" applyAlignment="1" applyProtection="1">
      <alignment horizontal="right"/>
      <protection/>
    </xf>
    <xf numFmtId="37" fontId="9" fillId="0" borderId="10" xfId="0" applyNumberFormat="1" applyFont="1" applyBorder="1" applyAlignment="1" applyProtection="1">
      <alignment horizontal="right"/>
      <protection/>
    </xf>
    <xf numFmtId="1" fontId="9" fillId="0" borderId="14" xfId="0" applyNumberFormat="1" applyFont="1" applyBorder="1" applyAlignment="1" applyProtection="1">
      <alignment horizontal="right"/>
      <protection/>
    </xf>
    <xf numFmtId="3" fontId="9" fillId="0" borderId="17" xfId="0" applyNumberFormat="1" applyFont="1" applyBorder="1" applyAlignment="1" applyProtection="1">
      <alignment horizontal="right"/>
      <protection/>
    </xf>
    <xf numFmtId="3" fontId="9" fillId="0" borderId="19" xfId="0" applyNumberFormat="1" applyFont="1" applyFill="1" applyBorder="1" applyAlignment="1" applyProtection="1">
      <alignment horizontal="right"/>
      <protection/>
    </xf>
    <xf numFmtId="3" fontId="9" fillId="0" borderId="17" xfId="0" applyNumberFormat="1" applyFont="1" applyFill="1" applyBorder="1" applyAlignment="1" applyProtection="1">
      <alignment horizontal="right"/>
      <protection/>
    </xf>
    <xf numFmtId="3" fontId="9" fillId="0" borderId="13" xfId="0" applyNumberFormat="1" applyFont="1" applyBorder="1" applyAlignment="1" applyProtection="1">
      <alignment horizontal="right"/>
      <protection/>
    </xf>
    <xf numFmtId="3" fontId="9" fillId="0" borderId="13" xfId="0" applyNumberFormat="1" applyFont="1" applyBorder="1" applyAlignment="1">
      <alignment horizontal="right"/>
    </xf>
    <xf numFmtId="3" fontId="9" fillId="0" borderId="18" xfId="0" applyNumberFormat="1" applyFont="1" applyBorder="1" applyAlignment="1" applyProtection="1">
      <alignment horizontal="right"/>
      <protection/>
    </xf>
    <xf numFmtId="3" fontId="9" fillId="0" borderId="18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/>
    </xf>
    <xf numFmtId="3" fontId="9" fillId="0" borderId="16" xfId="0" applyNumberFormat="1" applyFont="1" applyFill="1" applyBorder="1" applyAlignment="1">
      <alignment horizontal="right"/>
    </xf>
    <xf numFmtId="37" fontId="9" fillId="0" borderId="17" xfId="0" applyNumberFormat="1" applyFont="1" applyBorder="1" applyAlignment="1" applyProtection="1">
      <alignment horizontal="left"/>
      <protection/>
    </xf>
    <xf numFmtId="37" fontId="9" fillId="0" borderId="17" xfId="0" applyNumberFormat="1" applyFont="1" applyBorder="1" applyAlignment="1" applyProtection="1">
      <alignment horizontal="center"/>
      <protection/>
    </xf>
    <xf numFmtId="3" fontId="9" fillId="0" borderId="17" xfId="0" applyNumberFormat="1" applyFont="1" applyBorder="1" applyAlignment="1">
      <alignment/>
    </xf>
    <xf numFmtId="3" fontId="9" fillId="0" borderId="0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/>
    </xf>
    <xf numFmtId="196" fontId="9" fillId="0" borderId="17" xfId="0" applyNumberFormat="1" applyFont="1" applyBorder="1" applyAlignment="1" applyProtection="1">
      <alignment horizontal="left"/>
      <protection/>
    </xf>
    <xf numFmtId="3" fontId="9" fillId="0" borderId="0" xfId="0" applyNumberFormat="1" applyFont="1" applyBorder="1" applyAlignment="1">
      <alignment horizontal="center"/>
    </xf>
    <xf numFmtId="196" fontId="9" fillId="33" borderId="17" xfId="0" applyFont="1" applyFill="1" applyBorder="1" applyAlignment="1">
      <alignment horizontal="left"/>
    </xf>
    <xf numFmtId="37" fontId="9" fillId="33" borderId="0" xfId="0" applyNumberFormat="1" applyFont="1" applyFill="1" applyBorder="1" applyAlignment="1" applyProtection="1">
      <alignment/>
      <protection/>
    </xf>
    <xf numFmtId="37" fontId="9" fillId="33" borderId="0" xfId="0" applyNumberFormat="1" applyFont="1" applyFill="1" applyBorder="1" applyAlignment="1" applyProtection="1">
      <alignment horizontal="right"/>
      <protection/>
    </xf>
    <xf numFmtId="37" fontId="9" fillId="33" borderId="17" xfId="0" applyNumberFormat="1" applyFont="1" applyFill="1" applyBorder="1" applyAlignment="1" applyProtection="1">
      <alignment horizontal="center"/>
      <protection/>
    </xf>
    <xf numFmtId="3" fontId="9" fillId="33" borderId="17" xfId="0" applyNumberFormat="1" applyFont="1" applyFill="1" applyBorder="1" applyAlignment="1" applyProtection="1">
      <alignment horizontal="right"/>
      <protection/>
    </xf>
    <xf numFmtId="3" fontId="9" fillId="33" borderId="13" xfId="0" applyNumberFormat="1" applyFont="1" applyFill="1" applyBorder="1" applyAlignment="1">
      <alignment horizontal="right"/>
    </xf>
    <xf numFmtId="3" fontId="9" fillId="33" borderId="13" xfId="0" applyNumberFormat="1" applyFont="1" applyFill="1" applyBorder="1" applyAlignment="1" applyProtection="1">
      <alignment horizontal="right"/>
      <protection/>
    </xf>
    <xf numFmtId="3" fontId="9" fillId="33" borderId="18" xfId="0" applyNumberFormat="1" applyFont="1" applyFill="1" applyBorder="1" applyAlignment="1">
      <alignment horizontal="right"/>
    </xf>
    <xf numFmtId="3" fontId="9" fillId="33" borderId="17" xfId="0" applyNumberFormat="1" applyFont="1" applyFill="1" applyBorder="1" applyAlignment="1">
      <alignment horizontal="right"/>
    </xf>
    <xf numFmtId="3" fontId="9" fillId="33" borderId="17" xfId="0" applyNumberFormat="1" applyFont="1" applyFill="1" applyBorder="1" applyAlignment="1">
      <alignment/>
    </xf>
    <xf numFmtId="3" fontId="9" fillId="33" borderId="0" xfId="0" applyNumberFormat="1" applyFont="1" applyFill="1" applyBorder="1" applyAlignment="1" applyProtection="1">
      <alignment horizontal="right"/>
      <protection/>
    </xf>
    <xf numFmtId="196" fontId="9" fillId="33" borderId="0" xfId="0" applyFont="1" applyFill="1" applyAlignment="1">
      <alignment/>
    </xf>
    <xf numFmtId="37" fontId="9" fillId="33" borderId="17" xfId="0" applyNumberFormat="1" applyFont="1" applyFill="1" applyBorder="1" applyAlignment="1" applyProtection="1">
      <alignment/>
      <protection/>
    </xf>
    <xf numFmtId="196" fontId="9" fillId="33" borderId="17" xfId="0" applyNumberFormat="1" applyFont="1" applyFill="1" applyBorder="1" applyAlignment="1" applyProtection="1">
      <alignment horizontal="left"/>
      <protection/>
    </xf>
    <xf numFmtId="196" fontId="9" fillId="0" borderId="19" xfId="0" applyFont="1" applyBorder="1" applyAlignment="1">
      <alignment horizontal="fill"/>
    </xf>
    <xf numFmtId="3" fontId="9" fillId="0" borderId="15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3" fontId="9" fillId="0" borderId="10" xfId="0" applyNumberFormat="1" applyFont="1" applyBorder="1" applyAlignment="1" applyProtection="1">
      <alignment horizontal="right"/>
      <protection/>
    </xf>
    <xf numFmtId="1" fontId="9" fillId="0" borderId="14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196" fontId="9" fillId="0" borderId="14" xfId="0" applyFont="1" applyBorder="1" applyAlignment="1">
      <alignment horizontal="right"/>
    </xf>
    <xf numFmtId="196" fontId="9" fillId="0" borderId="19" xfId="0" applyFont="1" applyFill="1" applyBorder="1" applyAlignment="1">
      <alignment horizontal="right"/>
    </xf>
    <xf numFmtId="196" fontId="9" fillId="0" borderId="14" xfId="0" applyFont="1" applyBorder="1" applyAlignment="1">
      <alignment/>
    </xf>
    <xf numFmtId="37" fontId="9" fillId="0" borderId="0" xfId="0" applyNumberFormat="1" applyFont="1" applyBorder="1" applyAlignment="1" applyProtection="1">
      <alignment horizontal="center"/>
      <protection/>
    </xf>
    <xf numFmtId="37" fontId="10" fillId="0" borderId="0" xfId="0" applyNumberFormat="1" applyFont="1" applyBorder="1" applyAlignment="1" applyProtection="1">
      <alignment horizontal="center"/>
      <protection/>
    </xf>
    <xf numFmtId="3" fontId="9" fillId="0" borderId="0" xfId="0" applyNumberFormat="1" applyFont="1" applyFill="1" applyAlignment="1">
      <alignment horizontal="right"/>
    </xf>
    <xf numFmtId="37" fontId="9" fillId="0" borderId="12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3" fontId="10" fillId="0" borderId="12" xfId="0" applyNumberFormat="1" applyFont="1" applyBorder="1" applyAlignment="1">
      <alignment horizontal="left"/>
    </xf>
    <xf numFmtId="37" fontId="9" fillId="0" borderId="10" xfId="0" applyNumberFormat="1" applyFont="1" applyBorder="1" applyAlignment="1" applyProtection="1">
      <alignment/>
      <protection/>
    </xf>
    <xf numFmtId="196" fontId="10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 applyProtection="1">
      <alignment horizontal="right"/>
      <protection/>
    </xf>
    <xf numFmtId="1" fontId="9" fillId="0" borderId="16" xfId="0" applyNumberFormat="1" applyFont="1" applyBorder="1" applyAlignment="1">
      <alignment horizontal="right"/>
    </xf>
    <xf numFmtId="1" fontId="9" fillId="0" borderId="17" xfId="0" applyNumberFormat="1" applyFont="1" applyBorder="1" applyAlignment="1" applyProtection="1">
      <alignment horizontal="center"/>
      <protection/>
    </xf>
    <xf numFmtId="3" fontId="9" fillId="0" borderId="20" xfId="0" applyNumberFormat="1" applyFont="1" applyBorder="1" applyAlignment="1" applyProtection="1">
      <alignment horizontal="right"/>
      <protection/>
    </xf>
    <xf numFmtId="196" fontId="9" fillId="0" borderId="18" xfId="0" applyNumberFormat="1" applyFont="1" applyBorder="1" applyAlignment="1" applyProtection="1">
      <alignment horizontal="center"/>
      <protection/>
    </xf>
    <xf numFmtId="196" fontId="9" fillId="0" borderId="0" xfId="0" applyNumberFormat="1" applyFont="1" applyBorder="1" applyAlignment="1" applyProtection="1">
      <alignment horizontal="center"/>
      <protection/>
    </xf>
    <xf numFmtId="1" fontId="9" fillId="0" borderId="0" xfId="0" applyNumberFormat="1" applyFont="1" applyBorder="1" applyAlignment="1" applyProtection="1">
      <alignment horizontal="center"/>
      <protection/>
    </xf>
    <xf numFmtId="196" fontId="9" fillId="0" borderId="13" xfId="0" applyFont="1" applyBorder="1" applyAlignment="1">
      <alignment horizontal="center"/>
    </xf>
    <xf numFmtId="37" fontId="9" fillId="0" borderId="13" xfId="0" applyNumberFormat="1" applyFont="1" applyBorder="1" applyAlignment="1" applyProtection="1">
      <alignment horizontal="center"/>
      <protection/>
    </xf>
    <xf numFmtId="1" fontId="9" fillId="0" borderId="18" xfId="0" applyNumberFormat="1" applyFont="1" applyBorder="1" applyAlignment="1" applyProtection="1">
      <alignment horizontal="center"/>
      <protection/>
    </xf>
    <xf numFmtId="1" fontId="9" fillId="0" borderId="18" xfId="0" applyNumberFormat="1" applyFont="1" applyBorder="1" applyAlignment="1" applyProtection="1">
      <alignment horizontal="right"/>
      <protection/>
    </xf>
    <xf numFmtId="3" fontId="9" fillId="0" borderId="18" xfId="0" applyNumberFormat="1" applyFont="1" applyFill="1" applyBorder="1" applyAlignment="1" applyProtection="1">
      <alignment horizontal="right"/>
      <protection/>
    </xf>
    <xf numFmtId="37" fontId="9" fillId="0" borderId="19" xfId="0" applyNumberFormat="1" applyFont="1" applyBorder="1" applyAlignment="1" applyProtection="1">
      <alignment horizontal="center"/>
      <protection/>
    </xf>
    <xf numFmtId="37" fontId="9" fillId="0" borderId="15" xfId="0" applyNumberFormat="1" applyFont="1" applyBorder="1" applyAlignment="1" applyProtection="1">
      <alignment horizontal="right"/>
      <protection/>
    </xf>
    <xf numFmtId="37" fontId="9" fillId="0" borderId="14" xfId="0" applyNumberFormat="1" applyFont="1" applyBorder="1" applyAlignment="1" applyProtection="1">
      <alignment horizontal="right"/>
      <protection/>
    </xf>
    <xf numFmtId="3" fontId="9" fillId="0" borderId="15" xfId="0" applyNumberFormat="1" applyFont="1" applyBorder="1" applyAlignment="1" applyProtection="1">
      <alignment horizontal="right"/>
      <protection/>
    </xf>
    <xf numFmtId="3" fontId="9" fillId="0" borderId="16" xfId="0" applyNumberFormat="1" applyFont="1" applyBorder="1" applyAlignment="1" applyProtection="1">
      <alignment horizontal="right"/>
      <protection/>
    </xf>
    <xf numFmtId="196" fontId="9" fillId="0" borderId="17" xfId="0" applyNumberFormat="1" applyFont="1" applyBorder="1" applyAlignment="1" applyProtection="1">
      <alignment/>
      <protection/>
    </xf>
    <xf numFmtId="37" fontId="9" fillId="0" borderId="17" xfId="0" applyNumberFormat="1" applyFont="1" applyBorder="1" applyAlignment="1" applyProtection="1">
      <alignment/>
      <protection/>
    </xf>
    <xf numFmtId="196" fontId="9" fillId="0" borderId="17" xfId="0" applyNumberFormat="1" applyFont="1" applyBorder="1" applyAlignment="1" applyProtection="1">
      <alignment horizontal="fill"/>
      <protection/>
    </xf>
    <xf numFmtId="196" fontId="9" fillId="0" borderId="17" xfId="0" applyFont="1" applyBorder="1" applyAlignment="1">
      <alignment horizontal="fill"/>
    </xf>
    <xf numFmtId="37" fontId="9" fillId="0" borderId="0" xfId="0" applyNumberFormat="1" applyFont="1" applyBorder="1" applyAlignment="1" applyProtection="1">
      <alignment horizontal="fill"/>
      <protection/>
    </xf>
    <xf numFmtId="196" fontId="9" fillId="0" borderId="16" xfId="0" applyNumberFormat="1" applyFont="1" applyBorder="1" applyAlignment="1" applyProtection="1">
      <alignment/>
      <protection/>
    </xf>
    <xf numFmtId="37" fontId="9" fillId="0" borderId="16" xfId="0" applyNumberFormat="1" applyFont="1" applyBorder="1" applyAlignment="1" applyProtection="1">
      <alignment/>
      <protection/>
    </xf>
    <xf numFmtId="3" fontId="9" fillId="0" borderId="20" xfId="0" applyNumberFormat="1" applyFont="1" applyBorder="1" applyAlignment="1">
      <alignment horizontal="right"/>
    </xf>
    <xf numFmtId="198" fontId="9" fillId="0" borderId="17" xfId="52" applyNumberFormat="1" applyFont="1" applyBorder="1" applyAlignment="1">
      <alignment horizontal="right"/>
      <protection/>
    </xf>
    <xf numFmtId="196" fontId="10" fillId="0" borderId="17" xfId="0" applyNumberFormat="1" applyFont="1" applyBorder="1" applyAlignment="1" applyProtection="1">
      <alignment/>
      <protection/>
    </xf>
    <xf numFmtId="196" fontId="10" fillId="0" borderId="17" xfId="0" applyFont="1" applyBorder="1" applyAlignment="1">
      <alignment horizontal="left"/>
    </xf>
    <xf numFmtId="37" fontId="10" fillId="0" borderId="0" xfId="0" applyNumberFormat="1" applyFont="1" applyBorder="1" applyAlignment="1" applyProtection="1">
      <alignment/>
      <protection/>
    </xf>
    <xf numFmtId="3" fontId="10" fillId="0" borderId="17" xfId="0" applyNumberFormat="1" applyFont="1" applyBorder="1" applyAlignment="1" applyProtection="1">
      <alignment horizontal="right"/>
      <protection/>
    </xf>
    <xf numFmtId="196" fontId="10" fillId="0" borderId="0" xfId="0" applyFont="1" applyAlignment="1">
      <alignment/>
    </xf>
    <xf numFmtId="196" fontId="9" fillId="0" borderId="11" xfId="0" applyNumberFormat="1" applyFont="1" applyBorder="1" applyAlignment="1" applyProtection="1">
      <alignment/>
      <protection/>
    </xf>
    <xf numFmtId="196" fontId="9" fillId="0" borderId="20" xfId="0" applyFont="1" applyBorder="1" applyAlignment="1">
      <alignment horizontal="center"/>
    </xf>
    <xf numFmtId="196" fontId="9" fillId="0" borderId="20" xfId="0" applyFont="1" applyBorder="1" applyAlignment="1">
      <alignment/>
    </xf>
    <xf numFmtId="196" fontId="9" fillId="0" borderId="18" xfId="0" applyFont="1" applyBorder="1" applyAlignment="1">
      <alignment horizontal="left"/>
    </xf>
    <xf numFmtId="196" fontId="9" fillId="33" borderId="13" xfId="0" applyFont="1" applyFill="1" applyBorder="1" applyAlignment="1">
      <alignment horizontal="center"/>
    </xf>
    <xf numFmtId="196" fontId="9" fillId="33" borderId="0" xfId="0" applyFont="1" applyFill="1" applyBorder="1" applyAlignment="1">
      <alignment horizontal="center"/>
    </xf>
    <xf numFmtId="196" fontId="9" fillId="0" borderId="14" xfId="0" applyNumberFormat="1" applyFont="1" applyBorder="1" applyAlignment="1" applyProtection="1">
      <alignment horizontal="fill"/>
      <protection/>
    </xf>
    <xf numFmtId="37" fontId="9" fillId="0" borderId="15" xfId="0" applyNumberFormat="1" applyFont="1" applyBorder="1" applyAlignment="1" applyProtection="1">
      <alignment horizontal="center"/>
      <protection/>
    </xf>
    <xf numFmtId="3" fontId="9" fillId="0" borderId="10" xfId="0" applyNumberFormat="1" applyFont="1" applyFill="1" applyBorder="1" applyAlignment="1">
      <alignment horizontal="right"/>
    </xf>
    <xf numFmtId="196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199" fontId="0" fillId="0" borderId="0" xfId="47" applyNumberFormat="1" applyFont="1" applyAlignment="1">
      <alignment/>
    </xf>
    <xf numFmtId="212" fontId="9" fillId="0" borderId="0" xfId="47" applyNumberFormat="1" applyFont="1" applyAlignment="1">
      <alignment/>
    </xf>
    <xf numFmtId="213" fontId="10" fillId="0" borderId="17" xfId="47" applyNumberFormat="1" applyFont="1" applyBorder="1" applyAlignment="1" applyProtection="1">
      <alignment horizontal="right"/>
      <protection/>
    </xf>
    <xf numFmtId="199" fontId="50" fillId="0" borderId="0" xfId="47" applyNumberFormat="1" applyFont="1" applyAlignment="1">
      <alignment/>
    </xf>
    <xf numFmtId="211" fontId="10" fillId="0" borderId="0" xfId="47" applyNumberFormat="1" applyFont="1" applyAlignment="1">
      <alignment/>
    </xf>
    <xf numFmtId="3" fontId="10" fillId="0" borderId="20" xfId="0" applyNumberFormat="1" applyFont="1" applyBorder="1" applyAlignment="1">
      <alignment horizontal="center"/>
    </xf>
    <xf numFmtId="198" fontId="9" fillId="0" borderId="17" xfId="52" applyNumberFormat="1" applyFont="1" applyFill="1" applyBorder="1" applyAlignment="1">
      <alignment horizontal="right"/>
      <protection/>
    </xf>
    <xf numFmtId="186" fontId="9" fillId="0" borderId="16" xfId="49" applyFont="1" applyBorder="1" applyAlignment="1">
      <alignment/>
    </xf>
    <xf numFmtId="196" fontId="9" fillId="0" borderId="16" xfId="0" applyFont="1" applyBorder="1" applyAlignment="1">
      <alignment horizontal="center"/>
    </xf>
    <xf numFmtId="4" fontId="9" fillId="0" borderId="12" xfId="0" applyNumberFormat="1" applyFont="1" applyBorder="1" applyAlignment="1" applyProtection="1">
      <alignment horizontal="right"/>
      <protection/>
    </xf>
    <xf numFmtId="3" fontId="9" fillId="0" borderId="19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right"/>
    </xf>
    <xf numFmtId="1" fontId="9" fillId="0" borderId="13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right"/>
    </xf>
    <xf numFmtId="187" fontId="9" fillId="0" borderId="18" xfId="47" applyFont="1" applyBorder="1" applyAlignment="1">
      <alignment horizontal="right"/>
    </xf>
    <xf numFmtId="213" fontId="9" fillId="0" borderId="17" xfId="47" applyNumberFormat="1" applyFont="1" applyBorder="1" applyAlignment="1">
      <alignment horizontal="right"/>
    </xf>
    <xf numFmtId="213" fontId="9" fillId="0" borderId="17" xfId="47" applyNumberFormat="1" applyFont="1" applyBorder="1" applyAlignment="1" applyProtection="1">
      <alignment horizontal="right"/>
      <protection/>
    </xf>
    <xf numFmtId="213" fontId="9" fillId="0" borderId="0" xfId="47" applyNumberFormat="1" applyFont="1" applyBorder="1" applyAlignment="1" applyProtection="1">
      <alignment horizontal="right"/>
      <protection/>
    </xf>
    <xf numFmtId="213" fontId="9" fillId="0" borderId="13" xfId="47" applyNumberFormat="1" applyFont="1" applyBorder="1" applyAlignment="1">
      <alignment horizontal="right"/>
    </xf>
    <xf numFmtId="213" fontId="9" fillId="0" borderId="13" xfId="47" applyNumberFormat="1" applyFont="1" applyBorder="1" applyAlignment="1" applyProtection="1">
      <alignment horizontal="right"/>
      <protection/>
    </xf>
    <xf numFmtId="213" fontId="9" fillId="0" borderId="0" xfId="47" applyNumberFormat="1" applyFont="1" applyFill="1" applyBorder="1" applyAlignment="1" applyProtection="1">
      <alignment horizontal="right"/>
      <protection/>
    </xf>
    <xf numFmtId="213" fontId="9" fillId="0" borderId="0" xfId="47" applyNumberFormat="1" applyFont="1" applyBorder="1" applyAlignment="1">
      <alignment/>
    </xf>
    <xf numFmtId="213" fontId="9" fillId="0" borderId="0" xfId="47" applyNumberFormat="1" applyFont="1" applyBorder="1" applyAlignment="1">
      <alignment horizontal="right"/>
    </xf>
    <xf numFmtId="213" fontId="9" fillId="0" borderId="18" xfId="47" applyNumberFormat="1" applyFont="1" applyBorder="1" applyAlignment="1">
      <alignment horizontal="right"/>
    </xf>
    <xf numFmtId="213" fontId="9" fillId="0" borderId="17" xfId="47" applyNumberFormat="1" applyFont="1" applyBorder="1" applyAlignment="1">
      <alignment/>
    </xf>
    <xf numFmtId="213" fontId="9" fillId="0" borderId="17" xfId="47" applyNumberFormat="1" applyFont="1" applyFill="1" applyBorder="1" applyAlignment="1" applyProtection="1">
      <alignment horizontal="right"/>
      <protection/>
    </xf>
    <xf numFmtId="213" fontId="9" fillId="0" borderId="13" xfId="47" applyNumberFormat="1" applyFont="1" applyBorder="1" applyAlignment="1">
      <alignment/>
    </xf>
    <xf numFmtId="213" fontId="7" fillId="0" borderId="17" xfId="47" applyNumberFormat="1" applyFont="1" applyFill="1" applyBorder="1" applyAlignment="1">
      <alignment wrapText="1"/>
    </xf>
    <xf numFmtId="213" fontId="7" fillId="0" borderId="18" xfId="47" applyNumberFormat="1" applyFont="1" applyFill="1" applyBorder="1" applyAlignment="1">
      <alignment horizontal="right" wrapText="1"/>
    </xf>
    <xf numFmtId="213" fontId="11" fillId="0" borderId="0" xfId="47" applyNumberFormat="1" applyFont="1" applyBorder="1" applyAlignment="1">
      <alignment/>
    </xf>
    <xf numFmtId="213" fontId="9" fillId="0" borderId="17" xfId="47" applyNumberFormat="1" applyFont="1" applyFill="1" applyBorder="1" applyAlignment="1">
      <alignment horizontal="right"/>
    </xf>
    <xf numFmtId="213" fontId="7" fillId="0" borderId="18" xfId="47" applyNumberFormat="1" applyFont="1" applyFill="1" applyBorder="1" applyAlignment="1">
      <alignment wrapText="1"/>
    </xf>
    <xf numFmtId="213" fontId="37" fillId="0" borderId="0" xfId="47" applyNumberFormat="1" applyFont="1" applyBorder="1" applyAlignment="1">
      <alignment horizontal="left"/>
    </xf>
    <xf numFmtId="213" fontId="37" fillId="0" borderId="0" xfId="47" applyNumberFormat="1" applyFont="1" applyBorder="1" applyAlignment="1" applyProtection="1">
      <alignment horizontal="left"/>
      <protection/>
    </xf>
    <xf numFmtId="213" fontId="9" fillId="0" borderId="0" xfId="47" applyNumberFormat="1" applyFont="1" applyBorder="1" applyAlignment="1">
      <alignment horizontal="center"/>
    </xf>
    <xf numFmtId="213" fontId="9" fillId="34" borderId="13" xfId="47" applyNumberFormat="1" applyFont="1" applyFill="1" applyBorder="1" applyAlignment="1">
      <alignment horizontal="right"/>
    </xf>
    <xf numFmtId="213" fontId="9" fillId="33" borderId="18" xfId="47" applyNumberFormat="1" applyFont="1" applyFill="1" applyBorder="1" applyAlignment="1">
      <alignment horizontal="right"/>
    </xf>
    <xf numFmtId="213" fontId="9" fillId="33" borderId="17" xfId="47" applyNumberFormat="1" applyFont="1" applyFill="1" applyBorder="1" applyAlignment="1">
      <alignment horizontal="right"/>
    </xf>
    <xf numFmtId="213" fontId="9" fillId="33" borderId="0" xfId="47" applyNumberFormat="1" applyFont="1" applyFill="1" applyBorder="1" applyAlignment="1" applyProtection="1">
      <alignment horizontal="right"/>
      <protection/>
    </xf>
    <xf numFmtId="213" fontId="9" fillId="33" borderId="0" xfId="47" applyNumberFormat="1" applyFont="1" applyFill="1" applyBorder="1" applyAlignment="1">
      <alignment horizontal="right"/>
    </xf>
    <xf numFmtId="213" fontId="9" fillId="33" borderId="13" xfId="47" applyNumberFormat="1" applyFont="1" applyFill="1" applyBorder="1" applyAlignment="1">
      <alignment horizontal="right"/>
    </xf>
    <xf numFmtId="213" fontId="9" fillId="33" borderId="17" xfId="47" applyNumberFormat="1" applyFont="1" applyFill="1" applyBorder="1" applyAlignment="1" applyProtection="1">
      <alignment horizontal="right"/>
      <protection/>
    </xf>
    <xf numFmtId="213" fontId="9" fillId="33" borderId="18" xfId="47" applyNumberFormat="1" applyFont="1" applyFill="1" applyBorder="1" applyAlignment="1" applyProtection="1">
      <alignment/>
      <protection/>
    </xf>
    <xf numFmtId="213" fontId="9" fillId="33" borderId="18" xfId="47" applyNumberFormat="1" applyFont="1" applyFill="1" applyBorder="1" applyAlignment="1" applyProtection="1">
      <alignment horizontal="right"/>
      <protection/>
    </xf>
    <xf numFmtId="213" fontId="9" fillId="33" borderId="13" xfId="47" applyNumberFormat="1" applyFont="1" applyFill="1" applyBorder="1" applyAlignment="1" applyProtection="1">
      <alignment horizontal="right"/>
      <protection/>
    </xf>
    <xf numFmtId="213" fontId="8" fillId="33" borderId="17" xfId="47" applyNumberFormat="1" applyFont="1" applyFill="1" applyBorder="1" applyAlignment="1">
      <alignment horizontal="right"/>
    </xf>
    <xf numFmtId="213" fontId="8" fillId="33" borderId="0" xfId="47" applyNumberFormat="1" applyFont="1" applyFill="1" applyBorder="1" applyAlignment="1">
      <alignment horizontal="right"/>
    </xf>
    <xf numFmtId="213" fontId="8" fillId="33" borderId="13" xfId="47" applyNumberFormat="1" applyFont="1" applyFill="1" applyBorder="1" applyAlignment="1">
      <alignment horizontal="right"/>
    </xf>
    <xf numFmtId="187" fontId="9" fillId="0" borderId="15" xfId="47" applyFont="1" applyBorder="1" applyAlignment="1">
      <alignment horizontal="right"/>
    </xf>
    <xf numFmtId="196" fontId="10" fillId="0" borderId="0" xfId="0" applyFont="1" applyBorder="1" applyAlignment="1">
      <alignment horizontal="center"/>
    </xf>
    <xf numFmtId="37" fontId="9" fillId="0" borderId="16" xfId="0" applyNumberFormat="1" applyFont="1" applyBorder="1" applyAlignment="1" applyProtection="1">
      <alignment horizontal="right"/>
      <protection/>
    </xf>
    <xf numFmtId="1" fontId="9" fillId="0" borderId="16" xfId="0" applyNumberFormat="1" applyFont="1" applyBorder="1" applyAlignment="1" applyProtection="1">
      <alignment horizontal="right"/>
      <protection/>
    </xf>
    <xf numFmtId="196" fontId="9" fillId="0" borderId="16" xfId="0" applyFont="1" applyFill="1" applyBorder="1" applyAlignment="1">
      <alignment/>
    </xf>
    <xf numFmtId="213" fontId="0" fillId="0" borderId="0" xfId="47" applyNumberFormat="1" applyFont="1" applyAlignment="1">
      <alignment/>
    </xf>
    <xf numFmtId="213" fontId="9" fillId="0" borderId="0" xfId="47" applyNumberFormat="1" applyFont="1" applyAlignment="1">
      <alignment/>
    </xf>
    <xf numFmtId="213" fontId="52" fillId="0" borderId="0" xfId="47" applyNumberFormat="1" applyFont="1" applyAlignment="1">
      <alignment/>
    </xf>
    <xf numFmtId="213" fontId="7" fillId="0" borderId="0" xfId="47" applyNumberFormat="1" applyFont="1" applyFill="1" applyBorder="1" applyAlignment="1">
      <alignment horizontal="right" wrapText="1"/>
    </xf>
    <xf numFmtId="213" fontId="7" fillId="0" borderId="17" xfId="47" applyNumberFormat="1" applyFont="1" applyFill="1" applyBorder="1" applyAlignment="1">
      <alignment horizontal="right" wrapText="1"/>
    </xf>
    <xf numFmtId="213" fontId="9" fillId="0" borderId="18" xfId="47" applyNumberFormat="1" applyFont="1" applyBorder="1" applyAlignment="1">
      <alignment/>
    </xf>
    <xf numFmtId="213" fontId="53" fillId="0" borderId="0" xfId="47" applyNumberFormat="1" applyFont="1" applyBorder="1" applyAlignment="1">
      <alignment/>
    </xf>
    <xf numFmtId="213" fontId="37" fillId="0" borderId="0" xfId="47" applyNumberFormat="1" applyFont="1" applyAlignment="1">
      <alignment horizontal="left"/>
    </xf>
    <xf numFmtId="213" fontId="37" fillId="0" borderId="0" xfId="47" applyNumberFormat="1" applyFont="1" applyAlignment="1">
      <alignment/>
    </xf>
    <xf numFmtId="213" fontId="7" fillId="0" borderId="13" xfId="47" applyNumberFormat="1" applyFont="1" applyFill="1" applyBorder="1" applyAlignment="1">
      <alignment horizontal="right" wrapText="1"/>
    </xf>
    <xf numFmtId="213" fontId="9" fillId="0" borderId="0" xfId="47" applyNumberFormat="1" applyFont="1" applyBorder="1" applyAlignment="1" applyProtection="1">
      <alignment/>
      <protection/>
    </xf>
    <xf numFmtId="213" fontId="12" fillId="0" borderId="18" xfId="47" applyNumberFormat="1" applyFont="1" applyBorder="1" applyAlignment="1" applyProtection="1">
      <alignment/>
      <protection/>
    </xf>
    <xf numFmtId="213" fontId="12" fillId="0" borderId="17" xfId="47" applyNumberFormat="1" applyFont="1" applyBorder="1" applyAlignment="1" applyProtection="1">
      <alignment/>
      <protection/>
    </xf>
    <xf numFmtId="213" fontId="12" fillId="0" borderId="17" xfId="47" applyNumberFormat="1" applyFont="1" applyBorder="1" applyAlignment="1">
      <alignment horizontal="right"/>
    </xf>
    <xf numFmtId="213" fontId="12" fillId="0" borderId="0" xfId="47" applyNumberFormat="1" applyFont="1" applyBorder="1" applyAlignment="1">
      <alignment horizontal="right"/>
    </xf>
    <xf numFmtId="213" fontId="12" fillId="0" borderId="0" xfId="47" applyNumberFormat="1" applyFont="1" applyBorder="1" applyAlignment="1" applyProtection="1">
      <alignment/>
      <protection/>
    </xf>
    <xf numFmtId="213" fontId="12" fillId="0" borderId="17" xfId="47" applyNumberFormat="1" applyFont="1" applyBorder="1" applyAlignment="1">
      <alignment/>
    </xf>
    <xf numFmtId="213" fontId="12" fillId="0" borderId="13" xfId="47" applyNumberFormat="1" applyFont="1" applyBorder="1" applyAlignment="1" applyProtection="1">
      <alignment/>
      <protection/>
    </xf>
    <xf numFmtId="213" fontId="12" fillId="0" borderId="0" xfId="47" applyNumberFormat="1" applyFont="1" applyBorder="1" applyAlignment="1">
      <alignment/>
    </xf>
    <xf numFmtId="213" fontId="13" fillId="0" borderId="0" xfId="47" applyNumberFormat="1" applyFont="1" applyBorder="1" applyAlignment="1">
      <alignment/>
    </xf>
    <xf numFmtId="213" fontId="12" fillId="0" borderId="13" xfId="47" applyNumberFormat="1" applyFont="1" applyBorder="1" applyAlignment="1">
      <alignment horizontal="right"/>
    </xf>
    <xf numFmtId="213" fontId="12" fillId="0" borderId="17" xfId="47" applyNumberFormat="1" applyFont="1" applyBorder="1" applyAlignment="1" applyProtection="1">
      <alignment horizontal="right"/>
      <protection/>
    </xf>
    <xf numFmtId="213" fontId="13" fillId="0" borderId="0" xfId="47" applyNumberFormat="1" applyFont="1" applyAlignment="1">
      <alignment/>
    </xf>
    <xf numFmtId="213" fontId="54" fillId="0" borderId="0" xfId="47" applyNumberFormat="1" applyFont="1" applyAlignment="1">
      <alignment horizontal="left"/>
    </xf>
    <xf numFmtId="213" fontId="55" fillId="0" borderId="0" xfId="47" applyNumberFormat="1" applyFont="1" applyAlignment="1">
      <alignment/>
    </xf>
    <xf numFmtId="187" fontId="12" fillId="0" borderId="19" xfId="47" applyFont="1" applyBorder="1" applyAlignment="1">
      <alignment horizontal="right"/>
    </xf>
    <xf numFmtId="187" fontId="12" fillId="0" borderId="17" xfId="47" applyFont="1" applyBorder="1" applyAlignment="1">
      <alignment/>
    </xf>
    <xf numFmtId="187" fontId="12" fillId="0" borderId="17" xfId="47" applyFont="1" applyBorder="1" applyAlignment="1">
      <alignment horizontal="right"/>
    </xf>
    <xf numFmtId="187" fontId="12" fillId="0" borderId="13" xfId="47" applyFont="1" applyBorder="1" applyAlignment="1">
      <alignment horizontal="right"/>
    </xf>
    <xf numFmtId="187" fontId="12" fillId="0" borderId="15" xfId="47" applyFont="1" applyBorder="1" applyAlignment="1">
      <alignment horizontal="right"/>
    </xf>
    <xf numFmtId="187" fontId="12" fillId="0" borderId="10" xfId="47" applyFont="1" applyBorder="1" applyAlignment="1">
      <alignment horizontal="right"/>
    </xf>
    <xf numFmtId="187" fontId="12" fillId="0" borderId="10" xfId="47" applyFont="1" applyBorder="1" applyAlignment="1">
      <alignment/>
    </xf>
    <xf numFmtId="187" fontId="12" fillId="0" borderId="14" xfId="47" applyFont="1" applyBorder="1" applyAlignment="1">
      <alignment horizontal="right"/>
    </xf>
    <xf numFmtId="187" fontId="12" fillId="0" borderId="0" xfId="47" applyFont="1" applyBorder="1" applyAlignment="1">
      <alignment/>
    </xf>
    <xf numFmtId="187" fontId="12" fillId="0" borderId="19" xfId="47" applyFont="1" applyFill="1" applyBorder="1" applyAlignment="1">
      <alignment horizontal="right"/>
    </xf>
    <xf numFmtId="187" fontId="12" fillId="0" borderId="19" xfId="47" applyFont="1" applyBorder="1" applyAlignment="1">
      <alignment/>
    </xf>
    <xf numFmtId="187" fontId="12" fillId="0" borderId="18" xfId="47" applyFont="1" applyBorder="1" applyAlignment="1">
      <alignment horizontal="right"/>
    </xf>
    <xf numFmtId="187" fontId="12" fillId="0" borderId="16" xfId="47" applyFont="1" applyBorder="1" applyAlignment="1">
      <alignment/>
    </xf>
    <xf numFmtId="187" fontId="12" fillId="0" borderId="16" xfId="47" applyFont="1" applyBorder="1" applyAlignment="1" applyProtection="1">
      <alignment horizontal="right"/>
      <protection/>
    </xf>
    <xf numFmtId="187" fontId="12" fillId="0" borderId="0" xfId="47" applyFont="1" applyBorder="1" applyAlignment="1" applyProtection="1">
      <alignment horizontal="right"/>
      <protection/>
    </xf>
    <xf numFmtId="187" fontId="12" fillId="0" borderId="13" xfId="47" applyFont="1" applyBorder="1" applyAlignment="1" applyProtection="1">
      <alignment horizontal="right"/>
      <protection/>
    </xf>
    <xf numFmtId="187" fontId="12" fillId="0" borderId="17" xfId="47" applyFont="1" applyBorder="1" applyAlignment="1" applyProtection="1">
      <alignment horizontal="right"/>
      <protection/>
    </xf>
    <xf numFmtId="187" fontId="12" fillId="0" borderId="16" xfId="47" applyFont="1" applyBorder="1" applyAlignment="1">
      <alignment horizontal="right"/>
    </xf>
    <xf numFmtId="187" fontId="12" fillId="0" borderId="11" xfId="47" applyFont="1" applyBorder="1" applyAlignment="1">
      <alignment horizontal="right"/>
    </xf>
    <xf numFmtId="187" fontId="12" fillId="0" borderId="17" xfId="47" applyFont="1" applyFill="1" applyBorder="1" applyAlignment="1">
      <alignment horizontal="right"/>
    </xf>
    <xf numFmtId="213" fontId="14" fillId="0" borderId="17" xfId="47" applyNumberFormat="1" applyFont="1" applyBorder="1" applyAlignment="1" applyProtection="1">
      <alignment horizontal="right"/>
      <protection/>
    </xf>
    <xf numFmtId="213" fontId="14" fillId="0" borderId="17" xfId="47" applyNumberFormat="1" applyFont="1" applyFill="1" applyBorder="1" applyAlignment="1" applyProtection="1">
      <alignment horizontal="right"/>
      <protection/>
    </xf>
    <xf numFmtId="213" fontId="14" fillId="0" borderId="13" xfId="47" applyNumberFormat="1" applyFont="1" applyBorder="1" applyAlignment="1" applyProtection="1">
      <alignment horizontal="right"/>
      <protection/>
    </xf>
    <xf numFmtId="187" fontId="9" fillId="0" borderId="0" xfId="47" applyFont="1" applyAlignment="1">
      <alignment/>
    </xf>
    <xf numFmtId="213" fontId="9" fillId="0" borderId="19" xfId="47" applyNumberFormat="1" applyFont="1" applyBorder="1" applyAlignment="1">
      <alignment horizontal="right"/>
    </xf>
    <xf numFmtId="49" fontId="9" fillId="0" borderId="17" xfId="0" applyNumberFormat="1" applyFont="1" applyFill="1" applyBorder="1" applyAlignment="1" applyProtection="1">
      <alignment horizontal="left"/>
      <protection/>
    </xf>
    <xf numFmtId="196" fontId="9" fillId="0" borderId="17" xfId="0" applyFont="1" applyFill="1" applyBorder="1" applyAlignment="1">
      <alignment horizontal="left"/>
    </xf>
    <xf numFmtId="37" fontId="9" fillId="0" borderId="0" xfId="0" applyNumberFormat="1" applyFont="1" applyFill="1" applyBorder="1" applyAlignment="1" applyProtection="1">
      <alignment/>
      <protection/>
    </xf>
    <xf numFmtId="37" fontId="9" fillId="0" borderId="17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 applyProtection="1">
      <alignment horizontal="right"/>
      <protection/>
    </xf>
    <xf numFmtId="3" fontId="9" fillId="0" borderId="17" xfId="0" applyNumberFormat="1" applyFont="1" applyFill="1" applyBorder="1" applyAlignment="1">
      <alignment/>
    </xf>
    <xf numFmtId="213" fontId="9" fillId="0" borderId="13" xfId="47" applyNumberFormat="1" applyFont="1" applyFill="1" applyBorder="1" applyAlignment="1">
      <alignment horizontal="right"/>
    </xf>
    <xf numFmtId="213" fontId="9" fillId="0" borderId="13" xfId="47" applyNumberFormat="1" applyFont="1" applyFill="1" applyBorder="1" applyAlignment="1" applyProtection="1">
      <alignment horizontal="right"/>
      <protection/>
    </xf>
    <xf numFmtId="213" fontId="9" fillId="0" borderId="0" xfId="47" applyNumberFormat="1" applyFont="1" applyFill="1" applyBorder="1" applyAlignment="1">
      <alignment horizontal="right"/>
    </xf>
    <xf numFmtId="213" fontId="9" fillId="0" borderId="18" xfId="47" applyNumberFormat="1" applyFont="1" applyFill="1" applyBorder="1" applyAlignment="1">
      <alignment horizontal="right"/>
    </xf>
    <xf numFmtId="196" fontId="9" fillId="0" borderId="0" xfId="0" applyFont="1" applyFill="1" applyAlignment="1">
      <alignment/>
    </xf>
    <xf numFmtId="213" fontId="11" fillId="0" borderId="0" xfId="47" applyNumberFormat="1" applyFont="1" applyBorder="1" applyAlignment="1">
      <alignment horizontal="right"/>
    </xf>
    <xf numFmtId="213" fontId="0" fillId="0" borderId="0" xfId="47" applyNumberFormat="1" applyFont="1" applyBorder="1" applyAlignment="1">
      <alignment horizontal="right"/>
    </xf>
    <xf numFmtId="213" fontId="52" fillId="0" borderId="0" xfId="47" applyNumberFormat="1" applyFont="1" applyBorder="1" applyAlignment="1">
      <alignment horizontal="right"/>
    </xf>
    <xf numFmtId="213" fontId="9" fillId="0" borderId="0" xfId="47" applyNumberFormat="1" applyFont="1" applyBorder="1" applyAlignment="1">
      <alignment horizontal="right"/>
    </xf>
    <xf numFmtId="213" fontId="37" fillId="0" borderId="0" xfId="47" applyNumberFormat="1" applyFont="1" applyBorder="1" applyAlignment="1">
      <alignment horizontal="right"/>
    </xf>
    <xf numFmtId="213" fontId="37" fillId="0" borderId="0" xfId="47" applyNumberFormat="1" applyFont="1" applyBorder="1" applyAlignment="1" applyProtection="1">
      <alignment horizontal="right"/>
      <protection/>
    </xf>
    <xf numFmtId="213" fontId="37" fillId="0" borderId="0" xfId="47" applyNumberFormat="1" applyFont="1" applyBorder="1" applyAlignment="1">
      <alignment horizontal="right"/>
    </xf>
    <xf numFmtId="213" fontId="11" fillId="0" borderId="0" xfId="47" applyNumberFormat="1" applyFont="1" applyFill="1" applyBorder="1" applyAlignment="1">
      <alignment horizontal="right"/>
    </xf>
    <xf numFmtId="213" fontId="0" fillId="0" borderId="0" xfId="47" applyNumberFormat="1" applyFont="1" applyFill="1" applyBorder="1" applyAlignment="1">
      <alignment horizontal="right"/>
    </xf>
    <xf numFmtId="213" fontId="37" fillId="0" borderId="0" xfId="47" applyNumberFormat="1" applyFont="1" applyFill="1" applyBorder="1" applyAlignment="1" applyProtection="1">
      <alignment horizontal="right"/>
      <protection/>
    </xf>
    <xf numFmtId="213" fontId="52" fillId="0" borderId="0" xfId="47" applyNumberFormat="1" applyFont="1" applyFill="1" applyBorder="1" applyAlignment="1">
      <alignment horizontal="right"/>
    </xf>
    <xf numFmtId="213" fontId="9" fillId="0" borderId="0" xfId="47" applyNumberFormat="1" applyFont="1" applyFill="1" applyBorder="1" applyAlignment="1">
      <alignment horizontal="right"/>
    </xf>
    <xf numFmtId="212" fontId="9" fillId="0" borderId="0" xfId="47" applyNumberFormat="1" applyFont="1" applyFill="1" applyAlignment="1">
      <alignment horizontal="right"/>
    </xf>
    <xf numFmtId="213" fontId="7" fillId="33" borderId="17" xfId="47" applyNumberFormat="1" applyFont="1" applyFill="1" applyBorder="1" applyAlignment="1">
      <alignment horizontal="right" wrapText="1"/>
    </xf>
    <xf numFmtId="213" fontId="7" fillId="33" borderId="18" xfId="47" applyNumberFormat="1" applyFont="1" applyFill="1" applyBorder="1" applyAlignment="1">
      <alignment horizontal="right" wrapText="1"/>
    </xf>
    <xf numFmtId="213" fontId="8" fillId="33" borderId="18" xfId="47" applyNumberFormat="1" applyFont="1" applyFill="1" applyBorder="1" applyAlignment="1">
      <alignment horizontal="right"/>
    </xf>
    <xf numFmtId="213" fontId="53" fillId="35" borderId="0" xfId="47" applyNumberFormat="1" applyFont="1" applyFill="1" applyBorder="1" applyAlignment="1">
      <alignment horizontal="right"/>
    </xf>
    <xf numFmtId="199" fontId="9" fillId="0" borderId="19" xfId="47" applyNumberFormat="1" applyFont="1" applyBorder="1" applyAlignment="1">
      <alignment horizontal="right"/>
    </xf>
    <xf numFmtId="196" fontId="10" fillId="0" borderId="18" xfId="0" applyFont="1" applyBorder="1" applyAlignment="1">
      <alignment horizontal="left"/>
    </xf>
    <xf numFmtId="213" fontId="9" fillId="35" borderId="17" xfId="47" applyNumberFormat="1" applyFont="1" applyFill="1" applyBorder="1" applyAlignment="1">
      <alignment horizontal="right"/>
    </xf>
    <xf numFmtId="213" fontId="56" fillId="35" borderId="17" xfId="47" applyNumberFormat="1" applyFont="1" applyFill="1" applyBorder="1" applyAlignment="1">
      <alignment/>
    </xf>
    <xf numFmtId="196" fontId="10" fillId="0" borderId="18" xfId="0" applyFont="1" applyBorder="1" applyAlignment="1">
      <alignment horizontal="center"/>
    </xf>
    <xf numFmtId="196" fontId="10" fillId="0" borderId="0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A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72</xdr:row>
      <xdr:rowOff>28575</xdr:rowOff>
    </xdr:from>
    <xdr:to>
      <xdr:col>1</xdr:col>
      <xdr:colOff>2962275</xdr:colOff>
      <xdr:row>75</xdr:row>
      <xdr:rowOff>171450</xdr:rowOff>
    </xdr:to>
    <xdr:sp>
      <xdr:nvSpPr>
        <xdr:cNvPr id="1" name="Line 3"/>
        <xdr:cNvSpPr>
          <a:spLocks/>
        </xdr:cNvSpPr>
      </xdr:nvSpPr>
      <xdr:spPr>
        <a:xfrm flipH="1" flipV="1">
          <a:off x="1228725" y="17059275"/>
          <a:ext cx="29432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19050</xdr:colOff>
      <xdr:row>9</xdr:row>
      <xdr:rowOff>0</xdr:rowOff>
    </xdr:to>
    <xdr:sp>
      <xdr:nvSpPr>
        <xdr:cNvPr id="2" name="Line 12"/>
        <xdr:cNvSpPr>
          <a:spLocks/>
        </xdr:cNvSpPr>
      </xdr:nvSpPr>
      <xdr:spPr>
        <a:xfrm>
          <a:off x="1209675" y="914400"/>
          <a:ext cx="29622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0">
        <row r="85">
          <cell r="J85">
            <v>0.00029999999998153726</v>
          </cell>
        </row>
      </sheetData>
      <sheetData sheetId="1">
        <row r="129">
          <cell r="I129">
            <v>1.1649999999999998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X196"/>
  <sheetViews>
    <sheetView showGridLines="0" tabSelected="1" view="pageBreakPreview" zoomScaleSheetLayoutView="100" zoomScalePageLayoutView="0" workbookViewId="0" topLeftCell="A122">
      <selection activeCell="A70" sqref="A70:AA70"/>
    </sheetView>
  </sheetViews>
  <sheetFormatPr defaultColWidth="10.77734375" defaultRowHeight="15.75"/>
  <cols>
    <col min="1" max="1" width="14.10546875" style="1" customWidth="1"/>
    <col min="2" max="2" width="34.5546875" style="1" customWidth="1"/>
    <col min="3" max="3" width="9.77734375" style="1" hidden="1" customWidth="1"/>
    <col min="4" max="4" width="10.77734375" style="1" hidden="1" customWidth="1"/>
    <col min="5" max="5" width="9.77734375" style="1" hidden="1" customWidth="1"/>
    <col min="6" max="6" width="10.77734375" style="1" hidden="1" customWidth="1"/>
    <col min="7" max="9" width="12.77734375" style="1" hidden="1" customWidth="1"/>
    <col min="10" max="13" width="10.77734375" style="4" hidden="1" customWidth="1"/>
    <col min="14" max="14" width="8.10546875" style="4" hidden="1" customWidth="1"/>
    <col min="15" max="15" width="10.5546875" style="4" hidden="1" customWidth="1"/>
    <col min="16" max="16" width="7.77734375" style="4" hidden="1" customWidth="1"/>
    <col min="17" max="17" width="8.10546875" style="4" hidden="1" customWidth="1"/>
    <col min="18" max="18" width="8.6640625" style="4" hidden="1" customWidth="1"/>
    <col min="19" max="19" width="8.4453125" style="4" hidden="1" customWidth="1"/>
    <col min="20" max="20" width="0.10546875" style="4" hidden="1" customWidth="1"/>
    <col min="21" max="21" width="7.21484375" style="7" hidden="1" customWidth="1"/>
    <col min="22" max="22" width="7.10546875" style="8" hidden="1" customWidth="1"/>
    <col min="23" max="24" width="7.99609375" style="7" hidden="1" customWidth="1"/>
    <col min="25" max="25" width="10.10546875" style="7" hidden="1" customWidth="1"/>
    <col min="26" max="26" width="11.5546875" style="7" bestFit="1" customWidth="1"/>
    <col min="27" max="27" width="11.5546875" style="1" bestFit="1" customWidth="1"/>
    <col min="28" max="30" width="11.77734375" style="1" bestFit="1" customWidth="1"/>
    <col min="31" max="42" width="10.77734375" style="4" hidden="1" customWidth="1"/>
    <col min="43" max="43" width="11.3359375" style="4" hidden="1" customWidth="1"/>
    <col min="44" max="50" width="10.77734375" style="4" hidden="1" customWidth="1"/>
    <col min="51" max="51" width="10.77734375" style="8" hidden="1" customWidth="1"/>
    <col min="52" max="55" width="10.77734375" style="4" hidden="1" customWidth="1"/>
    <col min="56" max="69" width="11.77734375" style="4" hidden="1" customWidth="1"/>
    <col min="70" max="70" width="12.21484375" style="4" hidden="1" customWidth="1"/>
    <col min="71" max="71" width="12.6640625" style="8" hidden="1" customWidth="1"/>
    <col min="72" max="72" width="10.4453125" style="10" hidden="1" customWidth="1"/>
    <col min="73" max="74" width="11.10546875" style="8" hidden="1" customWidth="1"/>
    <col min="75" max="75" width="10.99609375" style="8" hidden="1" customWidth="1"/>
    <col min="76" max="76" width="11.10546875" style="8" hidden="1" customWidth="1"/>
    <col min="77" max="77" width="12.77734375" style="8" hidden="1" customWidth="1"/>
    <col min="78" max="78" width="13.21484375" style="8" hidden="1" customWidth="1"/>
    <col min="79" max="79" width="15.21484375" style="7" hidden="1" customWidth="1"/>
    <col min="80" max="80" width="8.10546875" style="7" hidden="1" customWidth="1"/>
    <col min="81" max="81" width="13.21484375" style="7" hidden="1" customWidth="1"/>
    <col min="82" max="89" width="6.99609375" style="7" hidden="1" customWidth="1"/>
    <col min="90" max="90" width="9.21484375" style="7" hidden="1" customWidth="1"/>
    <col min="91" max="91" width="6.77734375" style="7" hidden="1" customWidth="1"/>
    <col min="92" max="93" width="8.77734375" style="7" hidden="1" customWidth="1"/>
    <col min="94" max="94" width="12.10546875" style="8" hidden="1" customWidth="1"/>
    <col min="95" max="95" width="10.99609375" style="8" hidden="1" customWidth="1"/>
    <col min="96" max="96" width="11.21484375" style="8" hidden="1" customWidth="1"/>
    <col min="97" max="97" width="10.10546875" style="8" hidden="1" customWidth="1"/>
    <col min="98" max="98" width="9.99609375" style="8" hidden="1" customWidth="1"/>
    <col min="99" max="99" width="10.99609375" style="8" hidden="1" customWidth="1"/>
    <col min="100" max="100" width="11.21484375" style="8" hidden="1" customWidth="1"/>
    <col min="101" max="101" width="12.77734375" style="8" hidden="1" customWidth="1"/>
    <col min="102" max="102" width="10.3359375" style="8" hidden="1" customWidth="1"/>
    <col min="103" max="103" width="12.3359375" style="8" hidden="1" customWidth="1"/>
    <col min="104" max="104" width="12.3359375" style="10" hidden="1" customWidth="1"/>
    <col min="105" max="105" width="8.4453125" style="10" hidden="1" customWidth="1"/>
    <col min="106" max="106" width="9.21484375" style="10" hidden="1" customWidth="1"/>
    <col min="107" max="107" width="11.21484375" style="10" hidden="1" customWidth="1"/>
    <col min="108" max="108" width="12.3359375" style="10" hidden="1" customWidth="1"/>
    <col min="109" max="109" width="10.10546875" style="10" hidden="1" customWidth="1"/>
    <col min="110" max="110" width="9.77734375" style="10" hidden="1" customWidth="1"/>
    <col min="111" max="111" width="11.21484375" style="10" hidden="1" customWidth="1"/>
    <col min="112" max="112" width="10.77734375" style="10" hidden="1" customWidth="1"/>
    <col min="113" max="113" width="12.88671875" style="121" hidden="1" customWidth="1"/>
    <col min="114" max="114" width="10.4453125" style="10" hidden="1" customWidth="1"/>
    <col min="115" max="115" width="12.21484375" style="10" hidden="1" customWidth="1"/>
    <col min="116" max="116" width="12.3359375" style="10" hidden="1" customWidth="1"/>
    <col min="117" max="117" width="8.4453125" style="10" hidden="1" customWidth="1"/>
    <col min="118" max="118" width="11.88671875" style="10" hidden="1" customWidth="1"/>
    <col min="119" max="119" width="10.99609375" style="10" hidden="1" customWidth="1"/>
    <col min="120" max="120" width="10.10546875" style="10" hidden="1" customWidth="1"/>
    <col min="121" max="121" width="9.6640625" style="10" hidden="1" customWidth="1"/>
    <col min="122" max="122" width="10.3359375" style="10" hidden="1" customWidth="1"/>
    <col min="123" max="123" width="9.88671875" style="10" hidden="1" customWidth="1"/>
    <col min="124" max="124" width="5.4453125" style="10" hidden="1" customWidth="1"/>
    <col min="125" max="125" width="8.77734375" style="10" hidden="1" customWidth="1"/>
    <col min="126" max="126" width="6.88671875" style="10" hidden="1" customWidth="1"/>
    <col min="127" max="127" width="6.3359375" style="10" hidden="1" customWidth="1"/>
    <col min="128" max="128" width="6.77734375" style="10" hidden="1" customWidth="1"/>
    <col min="129" max="129" width="12.3359375" style="10" hidden="1" customWidth="1"/>
    <col min="130" max="138" width="10.10546875" style="10" hidden="1" customWidth="1"/>
    <col min="139" max="139" width="7.88671875" style="10" hidden="1" customWidth="1"/>
    <col min="140" max="141" width="8.10546875" style="10" hidden="1" customWidth="1"/>
    <col min="142" max="142" width="10.77734375" style="10" hidden="1" customWidth="1"/>
    <col min="143" max="143" width="5.77734375" style="10" hidden="1" customWidth="1"/>
    <col min="144" max="145" width="5.6640625" style="10" hidden="1" customWidth="1"/>
    <col min="146" max="147" width="6.10546875" style="10" hidden="1" customWidth="1"/>
    <col min="148" max="148" width="5.77734375" style="10" hidden="1" customWidth="1"/>
    <col min="149" max="149" width="6.5546875" style="10" hidden="1" customWidth="1"/>
    <col min="150" max="150" width="8.10546875" style="10" hidden="1" customWidth="1"/>
    <col min="151" max="154" width="10.3359375" style="10" hidden="1" customWidth="1"/>
    <col min="155" max="155" width="10.6640625" style="8" hidden="1" customWidth="1"/>
    <col min="156" max="157" width="5.6640625" style="1" hidden="1" customWidth="1"/>
    <col min="158" max="158" width="5.10546875" style="1" hidden="1" customWidth="1"/>
    <col min="159" max="159" width="5.77734375" style="1" hidden="1" customWidth="1"/>
    <col min="160" max="161" width="5.10546875" style="1" hidden="1" customWidth="1"/>
    <col min="162" max="162" width="6.21484375" style="1" hidden="1" customWidth="1"/>
    <col min="163" max="163" width="6.99609375" style="1" hidden="1" customWidth="1"/>
    <col min="164" max="164" width="8.4453125" style="1" hidden="1" customWidth="1"/>
    <col min="165" max="166" width="8.10546875" style="1" hidden="1" customWidth="1"/>
    <col min="167" max="167" width="7.88671875" style="1" hidden="1" customWidth="1"/>
    <col min="168" max="168" width="6.3359375" style="1" hidden="1" customWidth="1"/>
    <col min="169" max="170" width="10.77734375" style="1" hidden="1" customWidth="1"/>
    <col min="171" max="171" width="7.99609375" style="1" hidden="1" customWidth="1"/>
    <col min="172" max="172" width="9.4453125" style="1" hidden="1" customWidth="1"/>
    <col min="173" max="174" width="6.5546875" style="1" hidden="1" customWidth="1"/>
    <col min="175" max="176" width="7.21484375" style="1" hidden="1" customWidth="1"/>
    <col min="177" max="177" width="8.4453125" style="1" hidden="1" customWidth="1"/>
    <col min="178" max="180" width="10.4453125" style="1" hidden="1" customWidth="1"/>
    <col min="181" max="182" width="10.77734375" style="1" hidden="1" customWidth="1"/>
    <col min="183" max="183" width="8.4453125" style="1" hidden="1" customWidth="1"/>
    <col min="184" max="184" width="8.10546875" style="1" hidden="1" customWidth="1"/>
    <col min="185" max="185" width="8.4453125" style="1" hidden="1" customWidth="1"/>
    <col min="186" max="186" width="7.6640625" style="1" hidden="1" customWidth="1"/>
    <col min="187" max="192" width="8.10546875" style="1" hidden="1" customWidth="1"/>
    <col min="193" max="194" width="10.4453125" style="1" hidden="1" customWidth="1"/>
    <col min="195" max="205" width="8.10546875" style="1" hidden="1" customWidth="1"/>
    <col min="206" max="206" width="7.88671875" style="1" hidden="1" customWidth="1"/>
    <col min="207" max="208" width="7.21484375" style="1" hidden="1" customWidth="1"/>
    <col min="209" max="209" width="11.3359375" style="1" hidden="1" customWidth="1"/>
    <col min="210" max="230" width="8.4453125" style="1" hidden="1" customWidth="1"/>
    <col min="231" max="231" width="11.21484375" style="1" bestFit="1" customWidth="1"/>
    <col min="232" max="232" width="11.5546875" style="1" bestFit="1" customWidth="1"/>
    <col min="233" max="16384" width="10.77734375" style="1" customWidth="1"/>
  </cols>
  <sheetData>
    <row r="1" spans="2:180" ht="15">
      <c r="B1" s="2"/>
      <c r="C1" s="3"/>
      <c r="D1" s="2"/>
      <c r="E1" s="2"/>
      <c r="F1" s="2"/>
      <c r="G1" s="2"/>
      <c r="H1" s="2"/>
      <c r="I1" s="3"/>
      <c r="K1" s="5"/>
      <c r="P1" s="6"/>
      <c r="Q1" s="6"/>
      <c r="R1" s="6"/>
      <c r="S1" s="6"/>
      <c r="T1" s="6"/>
      <c r="CZ1" s="11"/>
      <c r="DA1" s="11"/>
      <c r="DB1" s="11"/>
      <c r="DC1" s="11"/>
      <c r="DD1" s="11"/>
      <c r="DE1" s="11"/>
      <c r="DF1" s="11"/>
      <c r="DG1" s="11"/>
      <c r="DH1" s="11"/>
      <c r="DI1" s="12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45"/>
      <c r="FL1" s="9"/>
      <c r="FO1" s="9"/>
      <c r="FP1" s="9"/>
      <c r="FQ1" s="9"/>
      <c r="FR1" s="9"/>
      <c r="FS1" s="9"/>
      <c r="FT1" s="9"/>
      <c r="FU1" s="9"/>
      <c r="FV1" s="9"/>
      <c r="FW1" s="9"/>
      <c r="FX1" s="9"/>
    </row>
    <row r="2" spans="1:232" ht="20.25" customHeight="1">
      <c r="A2" s="15"/>
      <c r="B2" s="16"/>
      <c r="C2" s="16"/>
      <c r="D2" s="16"/>
      <c r="E2" s="16"/>
      <c r="F2" s="16"/>
      <c r="G2" s="16"/>
      <c r="H2" s="16"/>
      <c r="I2" s="16"/>
      <c r="J2" s="17"/>
      <c r="K2" s="18"/>
      <c r="L2" s="18"/>
      <c r="M2" s="17"/>
      <c r="N2" s="19"/>
      <c r="O2" s="19"/>
      <c r="P2" s="19"/>
      <c r="Q2" s="20"/>
      <c r="R2" s="20"/>
      <c r="S2" s="20"/>
      <c r="T2" s="20"/>
      <c r="U2" s="21"/>
      <c r="V2" s="22"/>
      <c r="W2" s="21"/>
      <c r="X2" s="21"/>
      <c r="Y2" s="21"/>
      <c r="Z2" s="21"/>
      <c r="AA2" s="16"/>
      <c r="AB2" s="16"/>
      <c r="AC2" s="16"/>
      <c r="AD2" s="16"/>
      <c r="AE2" s="17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19"/>
      <c r="AR2" s="17"/>
      <c r="AS2" s="20"/>
      <c r="AT2" s="20"/>
      <c r="AU2" s="20"/>
      <c r="AV2" s="20"/>
      <c r="AW2" s="20"/>
      <c r="AX2" s="20"/>
      <c r="AY2" s="23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3"/>
      <c r="BT2" s="24"/>
      <c r="BU2" s="23"/>
      <c r="BV2" s="23"/>
      <c r="BW2" s="23"/>
      <c r="BX2" s="25"/>
      <c r="BY2" s="23"/>
      <c r="BZ2" s="23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6"/>
      <c r="CQ2" s="26"/>
      <c r="CR2" s="26"/>
      <c r="CS2" s="26"/>
      <c r="CT2" s="26"/>
      <c r="CU2" s="26"/>
      <c r="CV2" s="26"/>
      <c r="CW2" s="16"/>
      <c r="CX2" s="22"/>
      <c r="CY2" s="22"/>
      <c r="CZ2" s="16"/>
      <c r="DA2" s="16"/>
      <c r="DB2" s="16"/>
      <c r="DC2" s="16"/>
      <c r="DD2" s="16"/>
      <c r="DE2" s="16"/>
      <c r="DF2" s="16"/>
      <c r="DG2" s="16"/>
      <c r="DH2" s="16"/>
      <c r="DI2" s="27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2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22"/>
      <c r="HX2" s="177" t="s">
        <v>209</v>
      </c>
    </row>
    <row r="3" spans="1:232" ht="15">
      <c r="A3" s="308" t="s">
        <v>187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1"/>
      <c r="DF3" s="221"/>
      <c r="DG3" s="221"/>
      <c r="DH3" s="221"/>
      <c r="DI3" s="221"/>
      <c r="DJ3" s="221"/>
      <c r="DK3" s="221"/>
      <c r="DL3" s="221"/>
      <c r="DM3" s="221"/>
      <c r="DN3" s="221"/>
      <c r="DO3" s="221"/>
      <c r="DP3" s="221"/>
      <c r="DQ3" s="221"/>
      <c r="DR3" s="221"/>
      <c r="DS3" s="221"/>
      <c r="DT3" s="221"/>
      <c r="DU3" s="221"/>
      <c r="DV3" s="221"/>
      <c r="DW3" s="221"/>
      <c r="DX3" s="221"/>
      <c r="DY3" s="221"/>
      <c r="DZ3" s="221"/>
      <c r="EA3" s="221"/>
      <c r="EB3" s="221"/>
      <c r="EC3" s="221"/>
      <c r="ED3" s="221"/>
      <c r="EE3" s="221"/>
      <c r="EF3" s="221"/>
      <c r="EG3" s="221"/>
      <c r="EH3" s="221"/>
      <c r="EI3" s="221"/>
      <c r="EJ3" s="221"/>
      <c r="EK3" s="221"/>
      <c r="EL3" s="221"/>
      <c r="EM3" s="221"/>
      <c r="EN3" s="221"/>
      <c r="EO3" s="221"/>
      <c r="EP3" s="221"/>
      <c r="EQ3" s="221"/>
      <c r="ER3" s="221"/>
      <c r="ES3" s="221"/>
      <c r="ET3" s="221"/>
      <c r="EU3" s="221"/>
      <c r="EV3" s="221"/>
      <c r="EW3" s="221"/>
      <c r="EX3" s="221"/>
      <c r="EY3" s="221"/>
      <c r="EZ3" s="221"/>
      <c r="FA3" s="221"/>
      <c r="FB3" s="221"/>
      <c r="FC3" s="221"/>
      <c r="FD3" s="221"/>
      <c r="FE3" s="221"/>
      <c r="FF3" s="221"/>
      <c r="FG3" s="221"/>
      <c r="FH3" s="221"/>
      <c r="FI3" s="221"/>
      <c r="FJ3" s="221"/>
      <c r="FK3" s="221"/>
      <c r="FL3" s="221"/>
      <c r="FM3" s="9"/>
      <c r="FN3" s="9"/>
      <c r="FO3" s="221"/>
      <c r="FP3" s="221"/>
      <c r="FQ3" s="221"/>
      <c r="FR3" s="221"/>
      <c r="FS3" s="221"/>
      <c r="FT3" s="221"/>
      <c r="FU3" s="221"/>
      <c r="FV3" s="221"/>
      <c r="FW3" s="221"/>
      <c r="FX3" s="221"/>
      <c r="FY3" s="9"/>
      <c r="FZ3" s="28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28"/>
    </row>
    <row r="4" spans="1:232" ht="15">
      <c r="A4" s="308" t="s">
        <v>261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  <c r="DU4" s="221"/>
      <c r="DV4" s="221"/>
      <c r="DW4" s="221"/>
      <c r="DX4" s="221"/>
      <c r="DY4" s="221"/>
      <c r="DZ4" s="221"/>
      <c r="EA4" s="221"/>
      <c r="EB4" s="221"/>
      <c r="EC4" s="221"/>
      <c r="ED4" s="221"/>
      <c r="EE4" s="221"/>
      <c r="EF4" s="221"/>
      <c r="EG4" s="221"/>
      <c r="EH4" s="221"/>
      <c r="EI4" s="221"/>
      <c r="EJ4" s="221"/>
      <c r="EK4" s="221"/>
      <c r="EL4" s="221"/>
      <c r="EM4" s="221"/>
      <c r="EN4" s="221"/>
      <c r="EO4" s="221"/>
      <c r="EP4" s="221"/>
      <c r="EQ4" s="221"/>
      <c r="ER4" s="221"/>
      <c r="ES4" s="221"/>
      <c r="ET4" s="221"/>
      <c r="EU4" s="221"/>
      <c r="EV4" s="221"/>
      <c r="EW4" s="221"/>
      <c r="EX4" s="221"/>
      <c r="EY4" s="221"/>
      <c r="EZ4" s="221"/>
      <c r="FA4" s="221"/>
      <c r="FB4" s="221"/>
      <c r="FC4" s="221"/>
      <c r="FD4" s="221"/>
      <c r="FE4" s="221"/>
      <c r="FF4" s="221"/>
      <c r="FG4" s="221"/>
      <c r="FH4" s="221"/>
      <c r="FI4" s="221"/>
      <c r="FJ4" s="221"/>
      <c r="FK4" s="221"/>
      <c r="FL4" s="221"/>
      <c r="FM4" s="9"/>
      <c r="FN4" s="9"/>
      <c r="FO4" s="221"/>
      <c r="FP4" s="221"/>
      <c r="FQ4" s="221"/>
      <c r="FR4" s="221"/>
      <c r="FS4" s="221"/>
      <c r="FT4" s="221"/>
      <c r="FU4" s="221"/>
      <c r="FV4" s="221"/>
      <c r="FW4" s="221"/>
      <c r="FX4" s="221"/>
      <c r="FY4" s="9"/>
      <c r="FZ4" s="28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28"/>
    </row>
    <row r="5" spans="1:232" ht="6" customHeight="1">
      <c r="A5" s="29"/>
      <c r="B5" s="30"/>
      <c r="C5" s="30"/>
      <c r="D5" s="30"/>
      <c r="E5" s="30"/>
      <c r="F5" s="30"/>
      <c r="G5" s="30"/>
      <c r="H5" s="30"/>
      <c r="I5" s="31"/>
      <c r="J5" s="32"/>
      <c r="K5" s="33"/>
      <c r="L5" s="32"/>
      <c r="M5" s="32"/>
      <c r="N5" s="33"/>
      <c r="O5" s="33"/>
      <c r="P5" s="32"/>
      <c r="Q5" s="32"/>
      <c r="R5" s="32"/>
      <c r="S5" s="32"/>
      <c r="T5" s="32"/>
      <c r="U5" s="34"/>
      <c r="V5" s="13"/>
      <c r="W5" s="34"/>
      <c r="X5" s="34"/>
      <c r="Y5" s="34"/>
      <c r="Z5" s="34"/>
      <c r="AA5" s="14"/>
      <c r="AB5" s="14"/>
      <c r="AC5" s="14"/>
      <c r="AD5" s="14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13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13"/>
      <c r="BT5" s="35"/>
      <c r="BU5" s="13"/>
      <c r="BV5" s="13"/>
      <c r="BW5" s="13"/>
      <c r="BX5" s="13"/>
      <c r="BY5" s="13"/>
      <c r="BZ5" s="13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4"/>
      <c r="DA5" s="14"/>
      <c r="DB5" s="14"/>
      <c r="DC5" s="14"/>
      <c r="DD5" s="14"/>
      <c r="DE5" s="14"/>
      <c r="DF5" s="14"/>
      <c r="DG5" s="14"/>
      <c r="DH5" s="14"/>
      <c r="DI5" s="36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35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37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37"/>
    </row>
    <row r="6" spans="1:232" ht="15">
      <c r="A6" s="46"/>
      <c r="B6" s="46"/>
      <c r="C6" s="39"/>
      <c r="D6" s="9"/>
      <c r="E6" s="9"/>
      <c r="F6" s="9"/>
      <c r="G6" s="9"/>
      <c r="H6" s="9"/>
      <c r="I6" s="9"/>
      <c r="J6" s="52"/>
      <c r="K6" s="42"/>
      <c r="L6" s="42"/>
      <c r="M6" s="42"/>
      <c r="N6" s="44"/>
      <c r="O6" s="41"/>
      <c r="P6" s="42"/>
      <c r="Q6" s="43"/>
      <c r="R6" s="43"/>
      <c r="S6" s="43"/>
      <c r="T6" s="43"/>
      <c r="U6" s="42"/>
      <c r="V6" s="60"/>
      <c r="W6" s="40"/>
      <c r="X6" s="40"/>
      <c r="Y6" s="40"/>
      <c r="Z6" s="40"/>
      <c r="AA6" s="38"/>
      <c r="AB6" s="38"/>
      <c r="AC6" s="38"/>
      <c r="AD6" s="38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40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146"/>
      <c r="BU6" s="222"/>
      <c r="BV6" s="222"/>
      <c r="BW6" s="222"/>
      <c r="BX6" s="222"/>
      <c r="BY6" s="222"/>
      <c r="BZ6" s="222"/>
      <c r="CA6" s="223"/>
      <c r="CB6" s="223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50"/>
      <c r="DA6" s="50"/>
      <c r="DB6" s="38"/>
      <c r="DC6" s="38"/>
      <c r="DD6" s="38"/>
      <c r="DE6" s="38"/>
      <c r="DF6" s="38"/>
      <c r="DG6" s="38"/>
      <c r="DH6" s="38"/>
      <c r="DI6" s="224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50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</row>
    <row r="7" spans="1:232" ht="17.25">
      <c r="A7" s="51" t="s">
        <v>0</v>
      </c>
      <c r="B7" s="52" t="s">
        <v>184</v>
      </c>
      <c r="C7" s="9"/>
      <c r="D7" s="9"/>
      <c r="E7" s="9"/>
      <c r="F7" s="9"/>
      <c r="G7" s="9"/>
      <c r="H7" s="9"/>
      <c r="I7" s="9"/>
      <c r="J7" s="53"/>
      <c r="K7" s="54"/>
      <c r="L7" s="54"/>
      <c r="M7" s="42"/>
      <c r="N7" s="44"/>
      <c r="O7" s="41"/>
      <c r="P7" s="42"/>
      <c r="Q7" s="43"/>
      <c r="R7" s="43"/>
      <c r="S7" s="43"/>
      <c r="T7" s="43"/>
      <c r="U7" s="55"/>
      <c r="V7" s="9"/>
      <c r="W7" s="55">
        <v>2009</v>
      </c>
      <c r="X7" s="55">
        <v>2010</v>
      </c>
      <c r="Y7" s="55">
        <v>2011</v>
      </c>
      <c r="Z7" s="55">
        <v>2012</v>
      </c>
      <c r="AA7" s="46">
        <v>2013</v>
      </c>
      <c r="AB7" s="46">
        <v>2014</v>
      </c>
      <c r="AC7" s="46" t="s">
        <v>264</v>
      </c>
      <c r="AD7" s="46">
        <v>2016</v>
      </c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4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42"/>
      <c r="BT7" s="61"/>
      <c r="BU7" s="42"/>
      <c r="BV7" s="42"/>
      <c r="BW7" s="42"/>
      <c r="BX7" s="42"/>
      <c r="BY7" s="42"/>
      <c r="BZ7" s="42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61"/>
      <c r="DA7" s="61"/>
      <c r="DB7" s="61"/>
      <c r="DC7" s="61"/>
      <c r="DD7" s="61"/>
      <c r="DE7" s="61"/>
      <c r="DF7" s="61"/>
      <c r="DG7" s="61"/>
      <c r="DH7" s="61"/>
      <c r="DI7" s="68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42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>
        <v>2013</v>
      </c>
      <c r="GL7" s="46">
        <v>2014</v>
      </c>
      <c r="GM7" s="46">
        <v>2015</v>
      </c>
      <c r="GN7" s="46">
        <v>2015</v>
      </c>
      <c r="GO7" s="46">
        <v>2015</v>
      </c>
      <c r="GP7" s="46">
        <v>2015</v>
      </c>
      <c r="GQ7" s="46">
        <v>2015</v>
      </c>
      <c r="GR7" s="46">
        <v>2015</v>
      </c>
      <c r="GS7" s="46">
        <v>2015</v>
      </c>
      <c r="GT7" s="46">
        <v>2015</v>
      </c>
      <c r="GU7" s="46">
        <v>2015</v>
      </c>
      <c r="GV7" s="46">
        <v>2015</v>
      </c>
      <c r="GW7" s="46">
        <v>2015</v>
      </c>
      <c r="GX7" s="46">
        <v>2015</v>
      </c>
      <c r="GY7" s="46">
        <v>2016</v>
      </c>
      <c r="GZ7" s="46">
        <v>2016</v>
      </c>
      <c r="HA7" s="46">
        <v>2016</v>
      </c>
      <c r="HB7" s="46">
        <v>2016</v>
      </c>
      <c r="HC7" s="46">
        <v>2016</v>
      </c>
      <c r="HD7" s="46">
        <v>2016</v>
      </c>
      <c r="HE7" s="46">
        <v>2016</v>
      </c>
      <c r="HF7" s="46">
        <v>2016</v>
      </c>
      <c r="HG7" s="46">
        <v>2016</v>
      </c>
      <c r="HH7" s="46">
        <v>2016</v>
      </c>
      <c r="HI7" s="46">
        <v>2016</v>
      </c>
      <c r="HJ7" s="46">
        <v>2016</v>
      </c>
      <c r="HK7" s="46">
        <v>2017</v>
      </c>
      <c r="HL7" s="46">
        <v>2017</v>
      </c>
      <c r="HM7" s="46">
        <v>2017</v>
      </c>
      <c r="HN7" s="46">
        <v>2017</v>
      </c>
      <c r="HO7" s="46">
        <v>2017</v>
      </c>
      <c r="HP7" s="46">
        <v>2017</v>
      </c>
      <c r="HQ7" s="46">
        <v>2017</v>
      </c>
      <c r="HR7" s="46">
        <v>2017</v>
      </c>
      <c r="HS7" s="46">
        <v>2017</v>
      </c>
      <c r="HT7" s="46">
        <v>2017</v>
      </c>
      <c r="HU7" s="46">
        <v>2017</v>
      </c>
      <c r="HV7" s="46">
        <v>2017</v>
      </c>
      <c r="HW7" s="46">
        <v>2016</v>
      </c>
      <c r="HX7" s="46">
        <v>2017</v>
      </c>
    </row>
    <row r="8" spans="1:232" ht="15">
      <c r="A8" s="51" t="s">
        <v>2</v>
      </c>
      <c r="B8" s="51"/>
      <c r="C8" s="63">
        <v>1988</v>
      </c>
      <c r="D8" s="63"/>
      <c r="E8" s="64" t="s">
        <v>4</v>
      </c>
      <c r="F8" s="45" t="s">
        <v>5</v>
      </c>
      <c r="G8" s="45" t="s">
        <v>6</v>
      </c>
      <c r="H8" s="45" t="s">
        <v>7</v>
      </c>
      <c r="I8" s="45" t="s">
        <v>8</v>
      </c>
      <c r="J8" s="52">
        <v>1996</v>
      </c>
      <c r="K8" s="42" t="s">
        <v>10</v>
      </c>
      <c r="L8" s="42" t="s">
        <v>11</v>
      </c>
      <c r="M8" s="42" t="s">
        <v>12</v>
      </c>
      <c r="N8" s="65">
        <v>2000</v>
      </c>
      <c r="O8" s="66">
        <v>2001</v>
      </c>
      <c r="P8" s="65">
        <v>2002</v>
      </c>
      <c r="Q8" s="67">
        <v>2003</v>
      </c>
      <c r="R8" s="67">
        <v>2004</v>
      </c>
      <c r="S8" s="67">
        <v>2005</v>
      </c>
      <c r="T8" s="67">
        <v>2006</v>
      </c>
      <c r="U8" s="55">
        <v>2007</v>
      </c>
      <c r="V8" s="56">
        <v>2008</v>
      </c>
      <c r="W8" s="55"/>
      <c r="X8" s="55"/>
      <c r="Y8" s="55"/>
      <c r="Z8" s="55"/>
      <c r="AA8" s="46"/>
      <c r="AB8" s="46"/>
      <c r="AC8" s="46"/>
      <c r="AD8" s="46"/>
      <c r="AE8" s="55">
        <v>2007</v>
      </c>
      <c r="AF8" s="55">
        <v>2007</v>
      </c>
      <c r="AG8" s="55">
        <v>2007</v>
      </c>
      <c r="AH8" s="55">
        <v>2007</v>
      </c>
      <c r="AI8" s="55">
        <v>2007</v>
      </c>
      <c r="AJ8" s="55">
        <v>2007</v>
      </c>
      <c r="AK8" s="55">
        <v>2007</v>
      </c>
      <c r="AL8" s="55">
        <v>2007</v>
      </c>
      <c r="AM8" s="55">
        <v>2007</v>
      </c>
      <c r="AN8" s="55">
        <v>2007</v>
      </c>
      <c r="AO8" s="55">
        <v>2007</v>
      </c>
      <c r="AP8" s="55">
        <v>2007</v>
      </c>
      <c r="AQ8" s="55">
        <v>2007</v>
      </c>
      <c r="AR8" s="55">
        <v>2007</v>
      </c>
      <c r="AS8" s="55">
        <v>2007</v>
      </c>
      <c r="AT8" s="55">
        <v>2007</v>
      </c>
      <c r="AU8" s="55">
        <v>2007</v>
      </c>
      <c r="AV8" s="55">
        <v>2007</v>
      </c>
      <c r="AW8" s="55">
        <v>2007</v>
      </c>
      <c r="AX8" s="55">
        <v>2007</v>
      </c>
      <c r="AY8" s="55">
        <v>2007</v>
      </c>
      <c r="AZ8" s="55">
        <v>2007</v>
      </c>
      <c r="BA8" s="55">
        <v>2007</v>
      </c>
      <c r="BB8" s="55">
        <v>2007</v>
      </c>
      <c r="BC8" s="55">
        <v>2007</v>
      </c>
      <c r="BD8" s="55">
        <v>2007</v>
      </c>
      <c r="BE8" s="55">
        <v>2007</v>
      </c>
      <c r="BF8" s="55">
        <v>2007</v>
      </c>
      <c r="BG8" s="55">
        <v>2007</v>
      </c>
      <c r="BH8" s="55">
        <v>2007</v>
      </c>
      <c r="BI8" s="55">
        <v>2007</v>
      </c>
      <c r="BJ8" s="55">
        <v>2007</v>
      </c>
      <c r="BK8" s="55">
        <v>2007</v>
      </c>
      <c r="BL8" s="55">
        <v>2007</v>
      </c>
      <c r="BM8" s="55">
        <v>2007</v>
      </c>
      <c r="BN8" s="55">
        <v>2007</v>
      </c>
      <c r="BO8" s="55">
        <v>2007</v>
      </c>
      <c r="BP8" s="55">
        <v>2007</v>
      </c>
      <c r="BQ8" s="55">
        <v>2007</v>
      </c>
      <c r="BR8" s="55">
        <v>2007</v>
      </c>
      <c r="BS8" s="55">
        <v>2007</v>
      </c>
      <c r="BT8" s="55">
        <v>2007</v>
      </c>
      <c r="BU8" s="55">
        <v>2007</v>
      </c>
      <c r="BV8" s="55">
        <v>2007</v>
      </c>
      <c r="BW8" s="55">
        <v>2007</v>
      </c>
      <c r="BX8" s="55">
        <v>2007</v>
      </c>
      <c r="BY8" s="55">
        <v>2007</v>
      </c>
      <c r="BZ8" s="55">
        <v>2007</v>
      </c>
      <c r="CA8" s="55">
        <v>2007</v>
      </c>
      <c r="CB8" s="55">
        <v>2007</v>
      </c>
      <c r="CC8" s="55">
        <v>2007</v>
      </c>
      <c r="CD8" s="55">
        <v>2007</v>
      </c>
      <c r="CE8" s="55">
        <v>2007</v>
      </c>
      <c r="CF8" s="55">
        <v>2007</v>
      </c>
      <c r="CG8" s="55">
        <v>2007</v>
      </c>
      <c r="CH8" s="55">
        <v>2007</v>
      </c>
      <c r="CI8" s="55">
        <v>2007</v>
      </c>
      <c r="CJ8" s="55">
        <v>2007</v>
      </c>
      <c r="CK8" s="55">
        <v>2007</v>
      </c>
      <c r="CL8" s="55">
        <v>2007</v>
      </c>
      <c r="CM8" s="55">
        <v>2007</v>
      </c>
      <c r="CN8" s="55">
        <v>2007</v>
      </c>
      <c r="CO8" s="55">
        <v>2007</v>
      </c>
      <c r="CP8" s="55">
        <v>2007</v>
      </c>
      <c r="CQ8" s="55">
        <v>2007</v>
      </c>
      <c r="CR8" s="55">
        <v>2007</v>
      </c>
      <c r="CS8" s="55">
        <v>2007</v>
      </c>
      <c r="CT8" s="55">
        <v>2007</v>
      </c>
      <c r="CU8" s="55">
        <v>2007</v>
      </c>
      <c r="CV8" s="55">
        <v>2007</v>
      </c>
      <c r="CW8" s="55">
        <v>2007</v>
      </c>
      <c r="CX8" s="55">
        <v>2007</v>
      </c>
      <c r="CY8" s="55">
        <v>2007</v>
      </c>
      <c r="CZ8" s="61">
        <v>2007</v>
      </c>
      <c r="DA8" s="68">
        <v>2008</v>
      </c>
      <c r="DB8" s="68">
        <v>2008</v>
      </c>
      <c r="DC8" s="68">
        <v>2008</v>
      </c>
      <c r="DD8" s="68">
        <v>2008</v>
      </c>
      <c r="DE8" s="68">
        <v>2008</v>
      </c>
      <c r="DF8" s="68">
        <v>2008</v>
      </c>
      <c r="DG8" s="68">
        <v>2008</v>
      </c>
      <c r="DH8" s="68">
        <v>2008</v>
      </c>
      <c r="DI8" s="68">
        <v>2008</v>
      </c>
      <c r="DJ8" s="68">
        <v>2008</v>
      </c>
      <c r="DK8" s="68">
        <v>2008</v>
      </c>
      <c r="DL8" s="68">
        <v>2008</v>
      </c>
      <c r="DM8" s="68">
        <v>2009</v>
      </c>
      <c r="DN8" s="68">
        <v>2009</v>
      </c>
      <c r="DO8" s="68">
        <v>2009</v>
      </c>
      <c r="DP8" s="68">
        <v>2009</v>
      </c>
      <c r="DQ8" s="68">
        <v>2009</v>
      </c>
      <c r="DR8" s="46"/>
      <c r="DS8" s="46"/>
      <c r="DT8" s="46"/>
      <c r="DU8" s="46"/>
      <c r="DV8" s="46"/>
      <c r="DW8" s="46"/>
      <c r="DX8" s="46"/>
      <c r="DY8" s="68">
        <v>2009</v>
      </c>
      <c r="DZ8" s="46">
        <v>2010</v>
      </c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46">
        <v>2010</v>
      </c>
      <c r="EM8" s="46">
        <v>2011</v>
      </c>
      <c r="EN8" s="46">
        <v>2011</v>
      </c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>
        <v>2011</v>
      </c>
      <c r="EZ8" s="46">
        <v>2012</v>
      </c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>
        <v>2012</v>
      </c>
      <c r="FM8" s="46">
        <v>2013</v>
      </c>
      <c r="FN8" s="46">
        <v>2013</v>
      </c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>
        <v>2014</v>
      </c>
      <c r="FZ8" s="46">
        <v>2014</v>
      </c>
      <c r="GA8" s="46">
        <v>2014</v>
      </c>
      <c r="GB8" s="46">
        <v>2014</v>
      </c>
      <c r="GC8" s="46">
        <v>2014</v>
      </c>
      <c r="GD8" s="46">
        <v>2014</v>
      </c>
      <c r="GE8" s="46">
        <v>2014</v>
      </c>
      <c r="GF8" s="46">
        <v>2014</v>
      </c>
      <c r="GG8" s="46">
        <v>2014</v>
      </c>
      <c r="GH8" s="46">
        <v>2014</v>
      </c>
      <c r="GI8" s="46">
        <v>2014</v>
      </c>
      <c r="GJ8" s="46">
        <v>2014</v>
      </c>
      <c r="GK8" s="46" t="s">
        <v>236</v>
      </c>
      <c r="GL8" s="46" t="s">
        <v>236</v>
      </c>
      <c r="GM8" s="46" t="s">
        <v>203</v>
      </c>
      <c r="GN8" s="46" t="s">
        <v>191</v>
      </c>
      <c r="GO8" s="46" t="s">
        <v>192</v>
      </c>
      <c r="GP8" s="46" t="s">
        <v>185</v>
      </c>
      <c r="GQ8" s="46" t="s">
        <v>186</v>
      </c>
      <c r="GR8" s="46" t="s">
        <v>189</v>
      </c>
      <c r="GS8" s="46" t="s">
        <v>193</v>
      </c>
      <c r="GT8" s="46" t="s">
        <v>194</v>
      </c>
      <c r="GU8" s="46" t="s">
        <v>195</v>
      </c>
      <c r="GV8" s="46" t="s">
        <v>196</v>
      </c>
      <c r="GW8" s="46" t="s">
        <v>197</v>
      </c>
      <c r="GX8" s="46" t="s">
        <v>198</v>
      </c>
      <c r="GY8" s="42" t="s">
        <v>203</v>
      </c>
      <c r="GZ8" s="42" t="s">
        <v>191</v>
      </c>
      <c r="HA8" s="42" t="s">
        <v>192</v>
      </c>
      <c r="HB8" s="42" t="s">
        <v>185</v>
      </c>
      <c r="HC8" s="42" t="s">
        <v>186</v>
      </c>
      <c r="HD8" s="42" t="s">
        <v>189</v>
      </c>
      <c r="HE8" s="42" t="s">
        <v>193</v>
      </c>
      <c r="HF8" s="42" t="s">
        <v>16</v>
      </c>
      <c r="HG8" s="42" t="s">
        <v>214</v>
      </c>
      <c r="HH8" s="42" t="s">
        <v>215</v>
      </c>
      <c r="HI8" s="42" t="s">
        <v>216</v>
      </c>
      <c r="HJ8" s="42" t="s">
        <v>217</v>
      </c>
      <c r="HK8" s="42" t="s">
        <v>201</v>
      </c>
      <c r="HL8" s="42" t="s">
        <v>213</v>
      </c>
      <c r="HM8" s="42" t="s">
        <v>183</v>
      </c>
      <c r="HN8" s="42" t="s">
        <v>13</v>
      </c>
      <c r="HO8" s="42" t="s">
        <v>202</v>
      </c>
      <c r="HP8" s="42" t="s">
        <v>14</v>
      </c>
      <c r="HQ8" s="42" t="s">
        <v>15</v>
      </c>
      <c r="HR8" s="42" t="s">
        <v>16</v>
      </c>
      <c r="HS8" s="42" t="s">
        <v>214</v>
      </c>
      <c r="HT8" s="42" t="s">
        <v>215</v>
      </c>
      <c r="HU8" s="42" t="s">
        <v>216</v>
      </c>
      <c r="HV8" s="42" t="s">
        <v>217</v>
      </c>
      <c r="HW8" s="42" t="s">
        <v>266</v>
      </c>
      <c r="HX8" s="42" t="s">
        <v>266</v>
      </c>
    </row>
    <row r="9" spans="1:232" ht="15">
      <c r="A9" s="46"/>
      <c r="B9" s="51" t="s">
        <v>3</v>
      </c>
      <c r="C9" s="9"/>
      <c r="D9" s="9"/>
      <c r="E9" s="9"/>
      <c r="F9" s="9"/>
      <c r="G9" s="9"/>
      <c r="H9" s="9"/>
      <c r="I9" s="9"/>
      <c r="J9" s="52"/>
      <c r="K9" s="42"/>
      <c r="L9" s="42"/>
      <c r="M9" s="42"/>
      <c r="N9" s="42"/>
      <c r="O9" s="45"/>
      <c r="P9" s="42"/>
      <c r="Q9" s="57"/>
      <c r="R9" s="57"/>
      <c r="S9" s="57"/>
      <c r="T9" s="57"/>
      <c r="U9" s="65"/>
      <c r="V9" s="84"/>
      <c r="W9" s="73"/>
      <c r="X9" s="73"/>
      <c r="Y9" s="73"/>
      <c r="Z9" s="73"/>
      <c r="AA9" s="80"/>
      <c r="AB9" s="80"/>
      <c r="AC9" s="80"/>
      <c r="AD9" s="80"/>
      <c r="AE9" s="76" t="s">
        <v>17</v>
      </c>
      <c r="AF9" s="142" t="s">
        <v>191</v>
      </c>
      <c r="AG9" s="142" t="s">
        <v>192</v>
      </c>
      <c r="AH9" s="142" t="s">
        <v>185</v>
      </c>
      <c r="AI9" s="142" t="s">
        <v>186</v>
      </c>
      <c r="AJ9" s="142" t="s">
        <v>189</v>
      </c>
      <c r="AK9" s="142" t="s">
        <v>193</v>
      </c>
      <c r="AL9" s="142" t="s">
        <v>194</v>
      </c>
      <c r="AM9" s="142" t="s">
        <v>195</v>
      </c>
      <c r="AN9" s="142" t="s">
        <v>196</v>
      </c>
      <c r="AO9" s="142" t="s">
        <v>197</v>
      </c>
      <c r="AP9" s="142" t="s">
        <v>198</v>
      </c>
      <c r="AQ9" s="73" t="s">
        <v>200</v>
      </c>
      <c r="AR9" s="73" t="s">
        <v>203</v>
      </c>
      <c r="AS9" s="73" t="s">
        <v>191</v>
      </c>
      <c r="AT9" s="73" t="s">
        <v>192</v>
      </c>
      <c r="AU9" s="73" t="s">
        <v>185</v>
      </c>
      <c r="AV9" s="73" t="s">
        <v>186</v>
      </c>
      <c r="AW9" s="73" t="s">
        <v>189</v>
      </c>
      <c r="AX9" s="73" t="s">
        <v>193</v>
      </c>
      <c r="AY9" s="73" t="s">
        <v>194</v>
      </c>
      <c r="AZ9" s="73" t="s">
        <v>195</v>
      </c>
      <c r="BA9" s="73" t="s">
        <v>196</v>
      </c>
      <c r="BB9" s="73" t="s">
        <v>197</v>
      </c>
      <c r="BC9" s="73" t="s">
        <v>198</v>
      </c>
      <c r="BD9" s="73" t="s">
        <v>200</v>
      </c>
      <c r="BE9" s="73" t="s">
        <v>201</v>
      </c>
      <c r="BF9" s="73" t="s">
        <v>213</v>
      </c>
      <c r="BG9" s="73" t="s">
        <v>183</v>
      </c>
      <c r="BH9" s="73" t="s">
        <v>13</v>
      </c>
      <c r="BI9" s="73" t="s">
        <v>202</v>
      </c>
      <c r="BJ9" s="73" t="s">
        <v>14</v>
      </c>
      <c r="BK9" s="73" t="s">
        <v>15</v>
      </c>
      <c r="BL9" s="73" t="s">
        <v>16</v>
      </c>
      <c r="BM9" s="73" t="s">
        <v>214</v>
      </c>
      <c r="BN9" s="73" t="s">
        <v>215</v>
      </c>
      <c r="BO9" s="73" t="s">
        <v>216</v>
      </c>
      <c r="BP9" s="73" t="s">
        <v>217</v>
      </c>
      <c r="BQ9" s="73"/>
      <c r="BR9" s="73" t="s">
        <v>210</v>
      </c>
      <c r="BS9" s="73" t="s">
        <v>212</v>
      </c>
      <c r="BT9" s="73" t="s">
        <v>211</v>
      </c>
      <c r="BU9" s="73" t="s">
        <v>204</v>
      </c>
      <c r="BV9" s="73" t="s">
        <v>206</v>
      </c>
      <c r="BW9" s="73" t="s">
        <v>207</v>
      </c>
      <c r="BX9" s="73" t="s">
        <v>219</v>
      </c>
      <c r="BY9" s="73" t="s">
        <v>220</v>
      </c>
      <c r="BZ9" s="73" t="s">
        <v>222</v>
      </c>
      <c r="CA9" s="73" t="s">
        <v>223</v>
      </c>
      <c r="CB9" s="73"/>
      <c r="CC9" s="73" t="s">
        <v>200</v>
      </c>
      <c r="CD9" s="73" t="s">
        <v>201</v>
      </c>
      <c r="CE9" s="73" t="s">
        <v>213</v>
      </c>
      <c r="CF9" s="73" t="s">
        <v>183</v>
      </c>
      <c r="CG9" s="73" t="s">
        <v>185</v>
      </c>
      <c r="CH9" s="73" t="s">
        <v>186</v>
      </c>
      <c r="CI9" s="73" t="s">
        <v>189</v>
      </c>
      <c r="CJ9" s="73" t="s">
        <v>193</v>
      </c>
      <c r="CK9" s="73" t="s">
        <v>194</v>
      </c>
      <c r="CL9" s="73" t="s">
        <v>195</v>
      </c>
      <c r="CM9" s="73" t="s">
        <v>196</v>
      </c>
      <c r="CN9" s="73" t="s">
        <v>197</v>
      </c>
      <c r="CO9" s="73" t="s">
        <v>198</v>
      </c>
      <c r="CP9" s="73" t="s">
        <v>210</v>
      </c>
      <c r="CQ9" s="73" t="s">
        <v>212</v>
      </c>
      <c r="CR9" s="73" t="s">
        <v>211</v>
      </c>
      <c r="CS9" s="74" t="s">
        <v>204</v>
      </c>
      <c r="CT9" s="73" t="s">
        <v>206</v>
      </c>
      <c r="CU9" s="73" t="s">
        <v>207</v>
      </c>
      <c r="CV9" s="74" t="s">
        <v>219</v>
      </c>
      <c r="CW9" s="74" t="s">
        <v>220</v>
      </c>
      <c r="CX9" s="74" t="s">
        <v>226</v>
      </c>
      <c r="CY9" s="74" t="s">
        <v>227</v>
      </c>
      <c r="CZ9" s="74" t="s">
        <v>228</v>
      </c>
      <c r="DA9" s="80" t="s">
        <v>224</v>
      </c>
      <c r="DB9" s="80" t="s">
        <v>229</v>
      </c>
      <c r="DC9" s="80" t="s">
        <v>212</v>
      </c>
      <c r="DD9" s="80" t="s">
        <v>211</v>
      </c>
      <c r="DE9" s="80" t="s">
        <v>204</v>
      </c>
      <c r="DF9" s="80" t="s">
        <v>206</v>
      </c>
      <c r="DG9" s="80" t="s">
        <v>207</v>
      </c>
      <c r="DH9" s="80" t="s">
        <v>219</v>
      </c>
      <c r="DI9" s="80" t="s">
        <v>220</v>
      </c>
      <c r="DJ9" s="80" t="s">
        <v>226</v>
      </c>
      <c r="DK9" s="80" t="s">
        <v>227</v>
      </c>
      <c r="DL9" s="80" t="s">
        <v>228</v>
      </c>
      <c r="DM9" s="80" t="s">
        <v>201</v>
      </c>
      <c r="DN9" s="80" t="s">
        <v>210</v>
      </c>
      <c r="DO9" s="80" t="s">
        <v>212</v>
      </c>
      <c r="DP9" s="80" t="s">
        <v>211</v>
      </c>
      <c r="DQ9" s="80" t="s">
        <v>204</v>
      </c>
      <c r="DR9" s="182" t="s">
        <v>189</v>
      </c>
      <c r="DS9" s="182" t="s">
        <v>193</v>
      </c>
      <c r="DT9" s="182" t="s">
        <v>194</v>
      </c>
      <c r="DU9" s="182" t="s">
        <v>195</v>
      </c>
      <c r="DV9" s="182" t="s">
        <v>196</v>
      </c>
      <c r="DW9" s="182" t="s">
        <v>197</v>
      </c>
      <c r="DX9" s="182" t="s">
        <v>198</v>
      </c>
      <c r="DY9" s="80" t="s">
        <v>228</v>
      </c>
      <c r="DZ9" s="72" t="s">
        <v>201</v>
      </c>
      <c r="EA9" s="80" t="s">
        <v>191</v>
      </c>
      <c r="EB9" s="80" t="s">
        <v>192</v>
      </c>
      <c r="EC9" s="80" t="s">
        <v>185</v>
      </c>
      <c r="ED9" s="80" t="s">
        <v>186</v>
      </c>
      <c r="EE9" s="80" t="s">
        <v>189</v>
      </c>
      <c r="EF9" s="80" t="s">
        <v>193</v>
      </c>
      <c r="EG9" s="80" t="s">
        <v>194</v>
      </c>
      <c r="EH9" s="80" t="s">
        <v>195</v>
      </c>
      <c r="EI9" s="80" t="s">
        <v>196</v>
      </c>
      <c r="EJ9" s="80" t="s">
        <v>197</v>
      </c>
      <c r="EK9" s="80" t="s">
        <v>198</v>
      </c>
      <c r="EL9" s="80" t="s">
        <v>228</v>
      </c>
      <c r="EM9" s="80" t="s">
        <v>201</v>
      </c>
      <c r="EN9" s="80" t="s">
        <v>213</v>
      </c>
      <c r="EO9" s="80" t="s">
        <v>183</v>
      </c>
      <c r="EP9" s="80" t="s">
        <v>13</v>
      </c>
      <c r="EQ9" s="80" t="s">
        <v>202</v>
      </c>
      <c r="ER9" s="80" t="s">
        <v>14</v>
      </c>
      <c r="ES9" s="80" t="s">
        <v>15</v>
      </c>
      <c r="ET9" s="80" t="s">
        <v>16</v>
      </c>
      <c r="EU9" s="80" t="s">
        <v>214</v>
      </c>
      <c r="EV9" s="80" t="s">
        <v>215</v>
      </c>
      <c r="EW9" s="80" t="s">
        <v>216</v>
      </c>
      <c r="EX9" s="80" t="s">
        <v>217</v>
      </c>
      <c r="EY9" s="80" t="s">
        <v>236</v>
      </c>
      <c r="EZ9" s="80" t="s">
        <v>201</v>
      </c>
      <c r="FA9" s="80" t="s">
        <v>213</v>
      </c>
      <c r="FB9" s="80" t="s">
        <v>183</v>
      </c>
      <c r="FC9" s="80" t="s">
        <v>13</v>
      </c>
      <c r="FD9" s="80" t="s">
        <v>202</v>
      </c>
      <c r="FE9" s="80" t="s">
        <v>14</v>
      </c>
      <c r="FF9" s="80" t="s">
        <v>15</v>
      </c>
      <c r="FG9" s="80" t="s">
        <v>16</v>
      </c>
      <c r="FH9" s="80" t="s">
        <v>214</v>
      </c>
      <c r="FI9" s="80" t="s">
        <v>215</v>
      </c>
      <c r="FJ9" s="80" t="s">
        <v>216</v>
      </c>
      <c r="FK9" s="80" t="s">
        <v>217</v>
      </c>
      <c r="FL9" s="80" t="s">
        <v>228</v>
      </c>
      <c r="FM9" s="80" t="s">
        <v>201</v>
      </c>
      <c r="FN9" s="80" t="s">
        <v>213</v>
      </c>
      <c r="FO9" s="80" t="s">
        <v>183</v>
      </c>
      <c r="FP9" s="80" t="s">
        <v>13</v>
      </c>
      <c r="FQ9" s="80" t="s">
        <v>202</v>
      </c>
      <c r="FR9" s="80" t="s">
        <v>14</v>
      </c>
      <c r="FS9" s="80" t="s">
        <v>15</v>
      </c>
      <c r="FT9" s="80" t="s">
        <v>16</v>
      </c>
      <c r="FU9" s="80" t="s">
        <v>214</v>
      </c>
      <c r="FV9" s="80" t="s">
        <v>196</v>
      </c>
      <c r="FW9" s="80" t="s">
        <v>197</v>
      </c>
      <c r="FX9" s="80" t="s">
        <v>198</v>
      </c>
      <c r="FY9" s="72" t="s">
        <v>203</v>
      </c>
      <c r="FZ9" s="72" t="s">
        <v>213</v>
      </c>
      <c r="GA9" s="72" t="s">
        <v>192</v>
      </c>
      <c r="GB9" s="72" t="s">
        <v>185</v>
      </c>
      <c r="GC9" s="72" t="s">
        <v>186</v>
      </c>
      <c r="GD9" s="72" t="s">
        <v>189</v>
      </c>
      <c r="GE9" s="72" t="s">
        <v>193</v>
      </c>
      <c r="GF9" s="72" t="s">
        <v>194</v>
      </c>
      <c r="GG9" s="72" t="s">
        <v>195</v>
      </c>
      <c r="GH9" s="72" t="s">
        <v>196</v>
      </c>
      <c r="GI9" s="72" t="s">
        <v>197</v>
      </c>
      <c r="GJ9" s="72" t="s">
        <v>198</v>
      </c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69"/>
      <c r="HX9" s="69"/>
    </row>
    <row r="10" spans="1:232" ht="15">
      <c r="A10" s="38"/>
      <c r="B10" s="179"/>
      <c r="C10" s="16"/>
      <c r="D10" s="16"/>
      <c r="E10" s="16"/>
      <c r="F10" s="16"/>
      <c r="G10" s="16"/>
      <c r="H10" s="16"/>
      <c r="I10" s="16"/>
      <c r="J10" s="180"/>
      <c r="K10" s="50"/>
      <c r="L10" s="50"/>
      <c r="M10" s="146"/>
      <c r="N10" s="146"/>
      <c r="O10" s="24"/>
      <c r="P10" s="50"/>
      <c r="Q10" s="133"/>
      <c r="R10" s="133"/>
      <c r="S10" s="133"/>
      <c r="T10" s="133"/>
      <c r="U10" s="40"/>
      <c r="V10" s="50"/>
      <c r="W10" s="40"/>
      <c r="X10" s="40"/>
      <c r="Y10" s="40"/>
      <c r="Z10" s="40"/>
      <c r="AA10" s="38"/>
      <c r="AB10" s="38"/>
      <c r="AC10" s="38"/>
      <c r="AD10" s="38"/>
      <c r="AE10" s="133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50"/>
      <c r="AR10" s="133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181"/>
      <c r="BT10" s="24"/>
      <c r="BU10" s="50"/>
      <c r="BV10" s="50"/>
      <c r="BW10" s="50"/>
      <c r="BX10" s="50"/>
      <c r="BY10" s="50"/>
      <c r="BZ10" s="50"/>
      <c r="CA10" s="86"/>
      <c r="CB10" s="86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131"/>
      <c r="CR10" s="131"/>
      <c r="CS10" s="86"/>
      <c r="CT10" s="40"/>
      <c r="CU10" s="49"/>
      <c r="CV10" s="86"/>
      <c r="CW10" s="50"/>
      <c r="CX10" s="50"/>
      <c r="CY10" s="50"/>
      <c r="CZ10" s="50"/>
      <c r="DA10" s="50"/>
      <c r="DB10" s="50"/>
      <c r="DC10" s="40"/>
      <c r="DD10" s="38"/>
      <c r="DE10" s="87"/>
      <c r="DF10" s="38"/>
      <c r="DG10" s="38"/>
      <c r="DH10" s="50"/>
      <c r="DI10" s="88"/>
      <c r="DJ10" s="50"/>
      <c r="DK10" s="50"/>
      <c r="DL10" s="16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163"/>
      <c r="EA10" s="154"/>
      <c r="EB10" s="154"/>
      <c r="EC10" s="16"/>
      <c r="ED10" s="16"/>
      <c r="EE10" s="16"/>
      <c r="EF10" s="16"/>
      <c r="EG10" s="16"/>
      <c r="EH10" s="38"/>
      <c r="EI10" s="38"/>
      <c r="EJ10" s="38"/>
      <c r="EK10" s="38"/>
      <c r="EL10" s="38"/>
      <c r="EM10" s="15"/>
      <c r="EN10" s="38"/>
      <c r="EO10" s="38"/>
      <c r="EP10" s="38"/>
      <c r="EQ10" s="38"/>
      <c r="ER10" s="38"/>
      <c r="ES10" s="15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40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</row>
    <row r="11" spans="1:232" ht="18.75" customHeight="1">
      <c r="A11" s="51" t="s">
        <v>18</v>
      </c>
      <c r="B11" s="89" t="s">
        <v>19</v>
      </c>
      <c r="C11" s="9"/>
      <c r="D11" s="9"/>
      <c r="E11" s="9"/>
      <c r="F11" s="41" t="s">
        <v>20</v>
      </c>
      <c r="G11" s="41" t="s">
        <v>20</v>
      </c>
      <c r="H11" s="41" t="s">
        <v>20</v>
      </c>
      <c r="I11" s="39">
        <v>3</v>
      </c>
      <c r="J11" s="90">
        <v>4</v>
      </c>
      <c r="K11" s="79">
        <v>1</v>
      </c>
      <c r="L11" s="79">
        <v>2</v>
      </c>
      <c r="M11" s="79">
        <v>4</v>
      </c>
      <c r="N11" s="79">
        <v>28</v>
      </c>
      <c r="O11" s="83">
        <v>1</v>
      </c>
      <c r="P11" s="61">
        <v>3</v>
      </c>
      <c r="Q11" s="82">
        <v>1</v>
      </c>
      <c r="R11" s="82">
        <v>2</v>
      </c>
      <c r="S11" s="82">
        <v>4.7</v>
      </c>
      <c r="T11" s="61">
        <v>53</v>
      </c>
      <c r="U11" s="61">
        <v>55.6</v>
      </c>
      <c r="V11" s="91">
        <v>2.424</v>
      </c>
      <c r="W11" s="187">
        <v>10.325</v>
      </c>
      <c r="X11" s="187">
        <v>138.582</v>
      </c>
      <c r="Y11" s="187">
        <v>438.82899999999995</v>
      </c>
      <c r="Z11" s="187">
        <v>659.646</v>
      </c>
      <c r="AA11" s="187">
        <f aca="true" t="shared" si="0" ref="AA11:AA58">+FN11+FM11+FO11+FP11+FQ11+FR11+FS11+FT11+FU11+FV11+FW11+FX11</f>
        <v>1388.687</v>
      </c>
      <c r="AB11" s="187">
        <v>817.712</v>
      </c>
      <c r="AC11" s="187">
        <v>743.161</v>
      </c>
      <c r="AD11" s="187">
        <v>997.0650000000002</v>
      </c>
      <c r="AE11" s="191">
        <v>1</v>
      </c>
      <c r="AF11" s="189" t="s">
        <v>20</v>
      </c>
      <c r="AG11" s="189" t="s">
        <v>188</v>
      </c>
      <c r="AH11" s="189" t="s">
        <v>20</v>
      </c>
      <c r="AI11" s="189" t="s">
        <v>188</v>
      </c>
      <c r="AJ11" s="189" t="s">
        <v>188</v>
      </c>
      <c r="AK11" s="189"/>
      <c r="AL11" s="189"/>
      <c r="AM11" s="189"/>
      <c r="AN11" s="189"/>
      <c r="AO11" s="189">
        <v>1</v>
      </c>
      <c r="AP11" s="189"/>
      <c r="AQ11" s="187">
        <f>AE11+AF11+AG11+AH11+AI11+AJ11+AK11+AL11+AM11+AN11+AO11+AP11</f>
        <v>2</v>
      </c>
      <c r="AR11" s="191">
        <v>1</v>
      </c>
      <c r="AS11" s="189" t="s">
        <v>20</v>
      </c>
      <c r="AT11" s="189">
        <v>0</v>
      </c>
      <c r="AU11" s="189">
        <v>0</v>
      </c>
      <c r="AV11" s="192" t="s">
        <v>20</v>
      </c>
      <c r="AW11" s="192">
        <v>0</v>
      </c>
      <c r="AX11" s="194">
        <v>0</v>
      </c>
      <c r="AY11" s="194">
        <v>0.1</v>
      </c>
      <c r="AZ11" s="194">
        <v>3.6</v>
      </c>
      <c r="BA11" s="194">
        <v>0</v>
      </c>
      <c r="BB11" s="194">
        <v>0</v>
      </c>
      <c r="BC11" s="189">
        <v>0</v>
      </c>
      <c r="BD11" s="189">
        <f>SUM(AR11:BC11)</f>
        <v>4.7</v>
      </c>
      <c r="BE11" s="189" t="s">
        <v>188</v>
      </c>
      <c r="BF11" s="189">
        <f>BR11-BE11</f>
        <v>0.4</v>
      </c>
      <c r="BG11" s="189">
        <f aca="true" t="shared" si="1" ref="BG11:BG63">BS11-BR11</f>
        <v>22.6</v>
      </c>
      <c r="BH11" s="189">
        <f aca="true" t="shared" si="2" ref="BH11:BH63">BT11-BS11</f>
        <v>4.899999999999999</v>
      </c>
      <c r="BI11" s="189">
        <f aca="true" t="shared" si="3" ref="BI11:BI63">BU11-BT11</f>
        <v>23.4</v>
      </c>
      <c r="BJ11" s="189">
        <f aca="true" t="shared" si="4" ref="BJ11:BJ63">BV11-BU11</f>
        <v>0</v>
      </c>
      <c r="BK11" s="189">
        <f aca="true" t="shared" si="5" ref="BK11:BK63">BW11-BV11</f>
        <v>0</v>
      </c>
      <c r="BL11" s="189">
        <f aca="true" t="shared" si="6" ref="BL11:BL63">BX11-BW11</f>
        <v>0</v>
      </c>
      <c r="BM11" s="189">
        <f aca="true" t="shared" si="7" ref="BM11:BM63">BY11-BX11</f>
        <v>0</v>
      </c>
      <c r="BN11" s="189">
        <f aca="true" t="shared" si="8" ref="BN11:BN63">BZ11-BY11</f>
        <v>0</v>
      </c>
      <c r="BO11" s="189">
        <f aca="true" t="shared" si="9" ref="BO11:BO63">CA11-BZ11</f>
        <v>0.10000000000000142</v>
      </c>
      <c r="BP11" s="189">
        <f aca="true" t="shared" si="10" ref="BP11:BP63">CC11-CA11</f>
        <v>1.6000000000000014</v>
      </c>
      <c r="BQ11" s="189">
        <f>SUM(BE11:BP11)</f>
        <v>53</v>
      </c>
      <c r="BR11" s="194">
        <v>0.4</v>
      </c>
      <c r="BS11" s="194">
        <v>23</v>
      </c>
      <c r="BT11" s="194">
        <v>27.9</v>
      </c>
      <c r="BU11" s="194">
        <v>51.3</v>
      </c>
      <c r="BV11" s="194">
        <v>51.3</v>
      </c>
      <c r="BW11" s="194">
        <v>51.3</v>
      </c>
      <c r="BX11" s="187">
        <v>51.3</v>
      </c>
      <c r="BY11" s="187">
        <v>51.3</v>
      </c>
      <c r="BZ11" s="190">
        <v>51.3</v>
      </c>
      <c r="CA11" s="195">
        <v>51.4</v>
      </c>
      <c r="CB11" s="187">
        <v>55.6</v>
      </c>
      <c r="CC11" s="187">
        <v>53</v>
      </c>
      <c r="CD11" s="187" t="s">
        <v>20</v>
      </c>
      <c r="CE11" s="187">
        <f aca="true" t="shared" si="11" ref="CE11:CE39">CP11-CD11</f>
        <v>0</v>
      </c>
      <c r="CF11" s="187">
        <f aca="true" t="shared" si="12" ref="CF11:CN11">CQ11-CP11</f>
        <v>54</v>
      </c>
      <c r="CG11" s="187">
        <f t="shared" si="12"/>
        <v>0.20000000000000284</v>
      </c>
      <c r="CH11" s="187">
        <f t="shared" si="12"/>
        <v>0.09999999999999432</v>
      </c>
      <c r="CI11" s="187">
        <f t="shared" si="12"/>
        <v>0.30000000000000426</v>
      </c>
      <c r="CJ11" s="187">
        <f t="shared" si="12"/>
        <v>0.3999999999999986</v>
      </c>
      <c r="CK11" s="187">
        <f t="shared" si="12"/>
        <v>0.29999999999999716</v>
      </c>
      <c r="CL11" s="187">
        <f t="shared" si="12"/>
        <v>0</v>
      </c>
      <c r="CM11" s="187">
        <f t="shared" si="12"/>
        <v>0</v>
      </c>
      <c r="CN11" s="187">
        <f t="shared" si="12"/>
        <v>0</v>
      </c>
      <c r="CO11" s="187">
        <f aca="true" t="shared" si="13" ref="CO11:CO41">CZ11-CY11</f>
        <v>0.30000000000000426</v>
      </c>
      <c r="CP11" s="187" t="s">
        <v>20</v>
      </c>
      <c r="CQ11" s="187">
        <v>54</v>
      </c>
      <c r="CR11" s="187">
        <v>54.2</v>
      </c>
      <c r="CS11" s="195">
        <v>54.3</v>
      </c>
      <c r="CT11" s="187">
        <v>54.6</v>
      </c>
      <c r="CU11" s="195">
        <v>55</v>
      </c>
      <c r="CV11" s="194">
        <v>55.3</v>
      </c>
      <c r="CW11" s="187">
        <v>55.3</v>
      </c>
      <c r="CX11" s="187">
        <v>55.3</v>
      </c>
      <c r="CY11" s="187">
        <v>55.3</v>
      </c>
      <c r="CZ11" s="187">
        <v>55.6</v>
      </c>
      <c r="DA11" s="187" t="s">
        <v>20</v>
      </c>
      <c r="DB11" s="187" t="s">
        <v>188</v>
      </c>
      <c r="DC11" s="187">
        <v>0.5</v>
      </c>
      <c r="DD11" s="187">
        <v>0.9</v>
      </c>
      <c r="DE11" s="187">
        <v>1</v>
      </c>
      <c r="DF11" s="187">
        <v>1.1</v>
      </c>
      <c r="DG11" s="187">
        <v>1.6</v>
      </c>
      <c r="DH11" s="197">
        <v>1.6</v>
      </c>
      <c r="DI11" s="197">
        <v>2.1</v>
      </c>
      <c r="DJ11" s="187">
        <v>2.1</v>
      </c>
      <c r="DK11" s="187">
        <v>2.424</v>
      </c>
      <c r="DL11" s="187">
        <v>2.424</v>
      </c>
      <c r="DM11" s="187">
        <v>0.5</v>
      </c>
      <c r="DN11" s="190">
        <v>1</v>
      </c>
      <c r="DO11" s="187">
        <v>0.9</v>
      </c>
      <c r="DP11" s="187">
        <v>2</v>
      </c>
      <c r="DQ11" s="187">
        <v>9.3</v>
      </c>
      <c r="DR11" s="187">
        <v>0.32</v>
      </c>
      <c r="DS11" s="187">
        <v>0.346</v>
      </c>
      <c r="DT11" s="187">
        <v>0.2</v>
      </c>
      <c r="DU11" s="194">
        <v>0.159</v>
      </c>
      <c r="DV11" s="194">
        <v>0</v>
      </c>
      <c r="DW11" s="194">
        <v>0</v>
      </c>
      <c r="DX11" s="194">
        <v>0</v>
      </c>
      <c r="DY11" s="187">
        <f aca="true" t="shared" si="14" ref="DY11:DY43">SUM(DQ11:DX11)</f>
        <v>10.325000000000001</v>
      </c>
      <c r="DZ11" s="187" t="s">
        <v>20</v>
      </c>
      <c r="EA11" s="194">
        <v>0.257</v>
      </c>
      <c r="EB11" s="194">
        <v>0.28</v>
      </c>
      <c r="EC11" s="190">
        <v>135.122</v>
      </c>
      <c r="ED11" s="190"/>
      <c r="EE11" s="190">
        <v>0.142</v>
      </c>
      <c r="EF11" s="194">
        <v>0</v>
      </c>
      <c r="EG11" s="229">
        <v>1.361</v>
      </c>
      <c r="EH11" s="229">
        <v>0.658</v>
      </c>
      <c r="EI11" s="229">
        <v>0.549</v>
      </c>
      <c r="EJ11" s="229">
        <v>0</v>
      </c>
      <c r="EK11" s="229">
        <v>0.213</v>
      </c>
      <c r="EL11" s="187">
        <f>SUM(DZ11:EK11)</f>
        <v>138.582</v>
      </c>
      <c r="EM11" s="200" t="s">
        <v>20</v>
      </c>
      <c r="EN11" s="187" t="s">
        <v>188</v>
      </c>
      <c r="EO11" s="187">
        <v>0.518</v>
      </c>
      <c r="EP11" s="187">
        <v>0.94</v>
      </c>
      <c r="EQ11" s="187">
        <v>81.24</v>
      </c>
      <c r="ER11" s="187">
        <v>0.723</v>
      </c>
      <c r="ES11" s="194">
        <v>34</v>
      </c>
      <c r="ET11" s="187">
        <v>89</v>
      </c>
      <c r="EU11" s="194">
        <v>13</v>
      </c>
      <c r="EV11" s="194">
        <v>0.539</v>
      </c>
      <c r="EW11" s="194">
        <v>44.193</v>
      </c>
      <c r="EX11" s="194">
        <v>174.676</v>
      </c>
      <c r="EY11" s="187">
        <f>+EM11+EN11+EO11+EP11+EQ11+ER11+ES11+ET11+EU11+EV11+EW11+EX11</f>
        <v>438.82899999999995</v>
      </c>
      <c r="EZ11" s="187">
        <v>24.502</v>
      </c>
      <c r="FA11" s="187">
        <v>28.785</v>
      </c>
      <c r="FB11" s="287">
        <v>0.518</v>
      </c>
      <c r="FC11" s="287">
        <v>81.615</v>
      </c>
      <c r="FD11" s="187">
        <v>33.56</v>
      </c>
      <c r="FE11" s="187">
        <v>112.6</v>
      </c>
      <c r="FF11" s="287">
        <v>15.748</v>
      </c>
      <c r="FG11" s="287">
        <v>21.035</v>
      </c>
      <c r="FH11" s="287">
        <v>88</v>
      </c>
      <c r="FI11" s="287">
        <v>130.6</v>
      </c>
      <c r="FJ11" s="190">
        <v>54.1</v>
      </c>
      <c r="FK11" s="287">
        <v>68.583</v>
      </c>
      <c r="FL11" s="187">
        <f>SUM(EZ11:FK11)</f>
        <v>659.646</v>
      </c>
      <c r="FM11" s="187">
        <v>73.02</v>
      </c>
      <c r="FN11" s="188">
        <v>129.68</v>
      </c>
      <c r="FO11" s="288">
        <v>0</v>
      </c>
      <c r="FP11" s="288">
        <v>61.774</v>
      </c>
      <c r="FQ11" s="289">
        <v>77.353</v>
      </c>
      <c r="FR11" s="289">
        <v>31.93</v>
      </c>
      <c r="FS11" s="187">
        <v>20.75</v>
      </c>
      <c r="FT11" s="187">
        <v>198.86</v>
      </c>
      <c r="FU11" s="290">
        <v>19.1</v>
      </c>
      <c r="FV11" s="288">
        <v>346.274</v>
      </c>
      <c r="FW11" s="288">
        <v>88.704</v>
      </c>
      <c r="FX11" s="288">
        <v>341.242</v>
      </c>
      <c r="FY11" s="194">
        <v>50.289</v>
      </c>
      <c r="FZ11" s="187">
        <v>93.007</v>
      </c>
      <c r="GA11" s="187">
        <v>47.006</v>
      </c>
      <c r="GB11" s="187">
        <v>154.694</v>
      </c>
      <c r="GC11" s="187">
        <v>9.651</v>
      </c>
      <c r="GD11" s="187">
        <v>54.108</v>
      </c>
      <c r="GE11" s="187">
        <v>0.895</v>
      </c>
      <c r="GF11" s="187">
        <v>0.556</v>
      </c>
      <c r="GG11" s="187">
        <v>1.416</v>
      </c>
      <c r="GH11" s="187">
        <v>29.13</v>
      </c>
      <c r="GI11" s="187">
        <v>9</v>
      </c>
      <c r="GJ11" s="187">
        <v>367.96</v>
      </c>
      <c r="GK11" s="187">
        <f>+SUM(FM11:FX11)</f>
        <v>1388.687</v>
      </c>
      <c r="GL11" s="187">
        <f>+SUM(FY11:GJ11)</f>
        <v>817.712</v>
      </c>
      <c r="GM11" s="187">
        <v>6.928</v>
      </c>
      <c r="GN11" s="187">
        <v>0.25</v>
      </c>
      <c r="GO11" s="187">
        <v>0.416</v>
      </c>
      <c r="GP11" s="187">
        <v>112.183</v>
      </c>
      <c r="GQ11" s="187">
        <v>0.533</v>
      </c>
      <c r="GR11" s="187">
        <v>0.085</v>
      </c>
      <c r="GS11" s="187">
        <v>0.132</v>
      </c>
      <c r="GT11" s="187"/>
      <c r="GU11" s="187">
        <v>139.274</v>
      </c>
      <c r="GV11" s="187">
        <v>363.68</v>
      </c>
      <c r="GW11" s="187"/>
      <c r="GX11" s="187">
        <v>119.68</v>
      </c>
      <c r="GY11" s="187">
        <v>0.932</v>
      </c>
      <c r="GZ11" s="187">
        <v>5.32</v>
      </c>
      <c r="HA11" s="187">
        <v>250.97</v>
      </c>
      <c r="HB11" s="187"/>
      <c r="HC11" s="187">
        <v>0.47</v>
      </c>
      <c r="HD11" s="187">
        <v>1.542</v>
      </c>
      <c r="HE11" s="187">
        <v>0.588</v>
      </c>
      <c r="HF11" s="187">
        <v>0.5</v>
      </c>
      <c r="HG11" s="187">
        <v>80.45</v>
      </c>
      <c r="HH11" s="187">
        <v>227.25</v>
      </c>
      <c r="HI11" s="187">
        <v>302.443</v>
      </c>
      <c r="HJ11" s="187">
        <v>126.6</v>
      </c>
      <c r="HK11" s="187">
        <v>0.85</v>
      </c>
      <c r="HL11" s="187">
        <v>166.25</v>
      </c>
      <c r="HM11" s="187">
        <v>0.01</v>
      </c>
      <c r="HN11" s="187">
        <v>0.648</v>
      </c>
      <c r="HO11" s="187">
        <v>0.006</v>
      </c>
      <c r="HP11" s="187">
        <v>0</v>
      </c>
      <c r="HQ11" s="187">
        <v>0.3</v>
      </c>
      <c r="HR11" s="187">
        <v>100.1</v>
      </c>
      <c r="HS11" s="187">
        <v>250.4</v>
      </c>
      <c r="HT11" s="187">
        <v>200.55</v>
      </c>
      <c r="HU11" s="187"/>
      <c r="HV11" s="187"/>
      <c r="HW11" s="187">
        <f>+GY11+GZ11+HA11+HB11+HC11+HD11+HE11+HF11+HG11+HH11</f>
        <v>568.0219999999999</v>
      </c>
      <c r="HX11" s="187">
        <f>+HK11+HL11+HM11+HN11+HO11+HP11+HQ11+HR11+HS11+HT11</f>
        <v>719.114</v>
      </c>
    </row>
    <row r="12" spans="1:232" ht="18.75" customHeight="1">
      <c r="A12" s="94" t="s">
        <v>22</v>
      </c>
      <c r="B12" s="51" t="s">
        <v>23</v>
      </c>
      <c r="C12" s="41" t="s">
        <v>21</v>
      </c>
      <c r="D12" s="39"/>
      <c r="E12" s="39">
        <v>3</v>
      </c>
      <c r="F12" s="41" t="s">
        <v>21</v>
      </c>
      <c r="G12" s="41" t="s">
        <v>21</v>
      </c>
      <c r="H12" s="39">
        <v>3</v>
      </c>
      <c r="I12" s="41" t="s">
        <v>21</v>
      </c>
      <c r="J12" s="90" t="s">
        <v>21</v>
      </c>
      <c r="K12" s="79">
        <v>8</v>
      </c>
      <c r="L12" s="79" t="s">
        <v>21</v>
      </c>
      <c r="M12" s="79" t="s">
        <v>20</v>
      </c>
      <c r="N12" s="79" t="s">
        <v>20</v>
      </c>
      <c r="O12" s="83" t="s">
        <v>20</v>
      </c>
      <c r="P12" s="79" t="s">
        <v>188</v>
      </c>
      <c r="Q12" s="82">
        <v>3</v>
      </c>
      <c r="R12" s="82">
        <v>17</v>
      </c>
      <c r="S12" s="82">
        <v>6</v>
      </c>
      <c r="T12" s="61">
        <v>4218</v>
      </c>
      <c r="U12" s="61">
        <v>130.5</v>
      </c>
      <c r="V12" s="91">
        <v>5.507000000000001</v>
      </c>
      <c r="W12" s="187">
        <v>22.043</v>
      </c>
      <c r="X12" s="187">
        <v>18.448999999999998</v>
      </c>
      <c r="Y12" s="187">
        <v>15.065999999999999</v>
      </c>
      <c r="Z12" s="187">
        <v>3.622</v>
      </c>
      <c r="AA12" s="187">
        <f t="shared" si="0"/>
        <v>131.932</v>
      </c>
      <c r="AB12" s="187">
        <v>597.138</v>
      </c>
      <c r="AC12" s="187">
        <v>442.73</v>
      </c>
      <c r="AD12" s="187">
        <v>1241.996</v>
      </c>
      <c r="AE12" s="190" t="s">
        <v>20</v>
      </c>
      <c r="AF12" s="189" t="s">
        <v>20</v>
      </c>
      <c r="AG12" s="189" t="s">
        <v>188</v>
      </c>
      <c r="AH12" s="189" t="s">
        <v>188</v>
      </c>
      <c r="AI12" s="189" t="s">
        <v>20</v>
      </c>
      <c r="AJ12" s="189" t="s">
        <v>188</v>
      </c>
      <c r="AK12" s="189"/>
      <c r="AL12" s="189"/>
      <c r="AM12" s="189">
        <v>17</v>
      </c>
      <c r="AN12" s="189"/>
      <c r="AO12" s="189"/>
      <c r="AP12" s="189"/>
      <c r="AQ12" s="187">
        <f aca="true" t="shared" si="15" ref="AQ12:AQ64">AE12+AF12+AG12+AH12+AI12+AJ12+AK12+AL12+AM12+AN12+AO12+AP12</f>
        <v>17</v>
      </c>
      <c r="AR12" s="190" t="s">
        <v>20</v>
      </c>
      <c r="AS12" s="189" t="s">
        <v>188</v>
      </c>
      <c r="AT12" s="189">
        <v>6</v>
      </c>
      <c r="AU12" s="189">
        <v>0</v>
      </c>
      <c r="AV12" s="192" t="s">
        <v>20</v>
      </c>
      <c r="AW12" s="192">
        <v>0</v>
      </c>
      <c r="AX12" s="194">
        <v>0</v>
      </c>
      <c r="AY12" s="194">
        <v>0</v>
      </c>
      <c r="AZ12" s="194">
        <v>0</v>
      </c>
      <c r="BA12" s="194">
        <v>0</v>
      </c>
      <c r="BB12" s="194">
        <v>0</v>
      </c>
      <c r="BC12" s="189">
        <v>0</v>
      </c>
      <c r="BD12" s="189">
        <f aca="true" t="shared" si="16" ref="BD12:BD63">SUM(AR12:BC12)</f>
        <v>6</v>
      </c>
      <c r="BE12" s="189" t="s">
        <v>20</v>
      </c>
      <c r="BF12" s="189">
        <f aca="true" t="shared" si="17" ref="BF12:BF63">BR12-BE12</f>
        <v>0</v>
      </c>
      <c r="BG12" s="189">
        <f t="shared" si="1"/>
        <v>0</v>
      </c>
      <c r="BH12" s="189">
        <f t="shared" si="2"/>
        <v>22.9</v>
      </c>
      <c r="BI12" s="189">
        <f t="shared" si="3"/>
        <v>122.79999999999998</v>
      </c>
      <c r="BJ12" s="189">
        <f t="shared" si="4"/>
        <v>132.7</v>
      </c>
      <c r="BK12" s="189">
        <f t="shared" si="5"/>
        <v>114.70000000000005</v>
      </c>
      <c r="BL12" s="189">
        <f t="shared" si="6"/>
        <v>3736.2999999999997</v>
      </c>
      <c r="BM12" s="189">
        <f t="shared" si="7"/>
        <v>0</v>
      </c>
      <c r="BN12" s="189">
        <f t="shared" si="8"/>
        <v>0</v>
      </c>
      <c r="BO12" s="189">
        <f t="shared" si="9"/>
        <v>46.5</v>
      </c>
      <c r="BP12" s="189">
        <f t="shared" si="10"/>
        <v>42.100000000000364</v>
      </c>
      <c r="BQ12" s="189">
        <f aca="true" t="shared" si="18" ref="BQ12:BQ63">SUM(BE12:BP12)</f>
        <v>4218</v>
      </c>
      <c r="BR12" s="194">
        <v>0</v>
      </c>
      <c r="BS12" s="194">
        <v>0</v>
      </c>
      <c r="BT12" s="194">
        <v>22.9</v>
      </c>
      <c r="BU12" s="194">
        <v>145.7</v>
      </c>
      <c r="BV12" s="194">
        <v>278.4</v>
      </c>
      <c r="BW12" s="194">
        <v>393.1</v>
      </c>
      <c r="BX12" s="187">
        <v>4129.4</v>
      </c>
      <c r="BY12" s="187">
        <v>4129.4</v>
      </c>
      <c r="BZ12" s="190">
        <v>4129.4</v>
      </c>
      <c r="CA12" s="195">
        <v>4175.9</v>
      </c>
      <c r="CB12" s="187">
        <v>130.5</v>
      </c>
      <c r="CC12" s="187">
        <v>4218</v>
      </c>
      <c r="CD12" s="187">
        <v>76.4</v>
      </c>
      <c r="CE12" s="187">
        <f t="shared" si="11"/>
        <v>52.29999999999998</v>
      </c>
      <c r="CF12" s="187">
        <f aca="true" t="shared" si="19" ref="CF12:CF63">CQ12-CP12</f>
        <v>0.30000000000001137</v>
      </c>
      <c r="CG12" s="187">
        <f aca="true" t="shared" si="20" ref="CG12:CG63">CR12-CQ12</f>
        <v>-0.30000000000001137</v>
      </c>
      <c r="CH12" s="187">
        <f aca="true" t="shared" si="21" ref="CH12:CH63">CS12-CR12</f>
        <v>0.10000000000002274</v>
      </c>
      <c r="CI12" s="187">
        <f aca="true" t="shared" si="22" ref="CI12:CI63">CT12-CS12</f>
        <v>0</v>
      </c>
      <c r="CJ12" s="187">
        <f aca="true" t="shared" si="23" ref="CJ12:CJ63">CU12-CT12</f>
        <v>0</v>
      </c>
      <c r="CK12" s="187">
        <f aca="true" t="shared" si="24" ref="CK12:CK63">CV12-CU12</f>
        <v>1.3999999999999773</v>
      </c>
      <c r="CL12" s="187">
        <f aca="true" t="shared" si="25" ref="CL12:CL63">CW12-CV12</f>
        <v>0</v>
      </c>
      <c r="CM12" s="187">
        <f aca="true" t="shared" si="26" ref="CM12:CM63">CX12-CW12</f>
        <v>0.10000000000002274</v>
      </c>
      <c r="CN12" s="187">
        <f aca="true" t="shared" si="27" ref="CN12:CN63">CY12-CX12</f>
        <v>0</v>
      </c>
      <c r="CO12" s="187">
        <f t="shared" si="13"/>
        <v>0.19999999999998863</v>
      </c>
      <c r="CP12" s="187">
        <v>128.7</v>
      </c>
      <c r="CQ12" s="187">
        <v>129</v>
      </c>
      <c r="CR12" s="187">
        <v>128.7</v>
      </c>
      <c r="CS12" s="195">
        <v>128.8</v>
      </c>
      <c r="CT12" s="187">
        <v>128.8</v>
      </c>
      <c r="CU12" s="195">
        <v>128.8</v>
      </c>
      <c r="CV12" s="194">
        <v>130.2</v>
      </c>
      <c r="CW12" s="187">
        <v>130.2</v>
      </c>
      <c r="CX12" s="187">
        <v>130.3</v>
      </c>
      <c r="CY12" s="187">
        <v>130.3</v>
      </c>
      <c r="CZ12" s="187">
        <v>130.5</v>
      </c>
      <c r="DA12" s="187" t="s">
        <v>20</v>
      </c>
      <c r="DB12" s="187" t="s">
        <v>20</v>
      </c>
      <c r="DC12" s="187" t="s">
        <v>20</v>
      </c>
      <c r="DD12" s="187" t="s">
        <v>20</v>
      </c>
      <c r="DE12" s="187" t="s">
        <v>20</v>
      </c>
      <c r="DF12" s="187" t="s">
        <v>20</v>
      </c>
      <c r="DG12" s="187" t="s">
        <v>20</v>
      </c>
      <c r="DH12" s="187" t="s">
        <v>20</v>
      </c>
      <c r="DI12" s="202" t="s">
        <v>188</v>
      </c>
      <c r="DJ12" s="187" t="s">
        <v>20</v>
      </c>
      <c r="DK12" s="187" t="s">
        <v>20</v>
      </c>
      <c r="DL12" s="187">
        <v>6</v>
      </c>
      <c r="DM12" s="187" t="s">
        <v>20</v>
      </c>
      <c r="DN12" s="187" t="s">
        <v>20</v>
      </c>
      <c r="DO12" s="187">
        <v>0.9</v>
      </c>
      <c r="DP12" s="187">
        <v>0.9</v>
      </c>
      <c r="DQ12" s="187">
        <v>0.9</v>
      </c>
      <c r="DR12" s="187">
        <v>0</v>
      </c>
      <c r="DS12" s="187">
        <v>0</v>
      </c>
      <c r="DT12" s="187">
        <v>0</v>
      </c>
      <c r="DU12" s="194">
        <v>7.312</v>
      </c>
      <c r="DV12" s="194">
        <v>8.12</v>
      </c>
      <c r="DW12" s="194">
        <v>2.044</v>
      </c>
      <c r="DX12" s="194">
        <v>3.667</v>
      </c>
      <c r="DY12" s="187">
        <f t="shared" si="14"/>
        <v>22.043</v>
      </c>
      <c r="DZ12" s="187" t="s">
        <v>20</v>
      </c>
      <c r="EA12" s="194">
        <v>0</v>
      </c>
      <c r="EB12" s="194">
        <v>0</v>
      </c>
      <c r="EC12" s="194">
        <v>0</v>
      </c>
      <c r="ED12" s="194">
        <v>0.181</v>
      </c>
      <c r="EE12" s="194">
        <v>0.315</v>
      </c>
      <c r="EF12" s="194">
        <v>0.04</v>
      </c>
      <c r="EG12" s="229">
        <v>0.05</v>
      </c>
      <c r="EH12" s="229">
        <v>0.256</v>
      </c>
      <c r="EI12" s="229">
        <v>0.25</v>
      </c>
      <c r="EJ12" s="229">
        <v>1.52</v>
      </c>
      <c r="EK12" s="229">
        <v>15.837</v>
      </c>
      <c r="EL12" s="187">
        <f aca="true" t="shared" si="28" ref="EL12:EL66">SUM(DZ12:EK12)</f>
        <v>18.448999999999998</v>
      </c>
      <c r="EM12" s="194">
        <v>1.3</v>
      </c>
      <c r="EN12" s="187">
        <v>6</v>
      </c>
      <c r="EO12" s="187">
        <v>0.27</v>
      </c>
      <c r="EP12" s="187">
        <v>0.073</v>
      </c>
      <c r="EQ12" s="187">
        <v>1.186</v>
      </c>
      <c r="ER12" s="187">
        <v>0.017</v>
      </c>
      <c r="ES12" s="194">
        <v>5.516</v>
      </c>
      <c r="ET12" s="187">
        <v>0</v>
      </c>
      <c r="EU12" s="194">
        <v>0.264</v>
      </c>
      <c r="EV12" s="194">
        <v>0.11</v>
      </c>
      <c r="EW12" s="194">
        <v>0.265</v>
      </c>
      <c r="EX12" s="194">
        <v>0.065</v>
      </c>
      <c r="EY12" s="187">
        <f aca="true" t="shared" si="29" ref="EY12:EY66">+EM12+EN12+EO12+EP12+EQ12+ER12+ES12+ET12+EU12+EV12+EW12+EX12</f>
        <v>15.065999999999999</v>
      </c>
      <c r="EZ12" s="187" t="s">
        <v>188</v>
      </c>
      <c r="FA12" s="187" t="s">
        <v>188</v>
      </c>
      <c r="FB12" s="287">
        <v>0.27</v>
      </c>
      <c r="FC12" s="287">
        <v>0.8089999999999999</v>
      </c>
      <c r="FD12" s="187">
        <v>0.724</v>
      </c>
      <c r="FE12" s="187">
        <v>1.061</v>
      </c>
      <c r="FF12" s="287">
        <v>0</v>
      </c>
      <c r="FG12" s="287">
        <v>0.085</v>
      </c>
      <c r="FH12" s="287">
        <v>0.05</v>
      </c>
      <c r="FI12" s="287">
        <v>0.414</v>
      </c>
      <c r="FJ12" s="190">
        <v>0</v>
      </c>
      <c r="FK12" s="287">
        <v>0.209</v>
      </c>
      <c r="FL12" s="187">
        <f aca="true" t="shared" si="30" ref="FL12:FL66">SUM(EZ12:FK12)</f>
        <v>3.622</v>
      </c>
      <c r="FM12" s="187" t="s">
        <v>188</v>
      </c>
      <c r="FN12" s="188">
        <v>0.433</v>
      </c>
      <c r="FO12" s="288">
        <v>120.189</v>
      </c>
      <c r="FP12" s="288">
        <v>0.118</v>
      </c>
      <c r="FQ12" s="289">
        <v>0.22</v>
      </c>
      <c r="FR12" s="289">
        <v>1.892</v>
      </c>
      <c r="FS12" s="187">
        <v>0.233</v>
      </c>
      <c r="FT12" s="187">
        <v>0.221</v>
      </c>
      <c r="FU12" s="290">
        <v>0.347</v>
      </c>
      <c r="FV12" s="288">
        <v>0.255</v>
      </c>
      <c r="FW12" s="288">
        <v>0.279</v>
      </c>
      <c r="FX12" s="288">
        <v>7.745</v>
      </c>
      <c r="FY12" s="194">
        <v>265.431</v>
      </c>
      <c r="FZ12" s="187">
        <v>25.218</v>
      </c>
      <c r="GA12" s="187">
        <v>0.785</v>
      </c>
      <c r="GB12" s="187">
        <v>0.552</v>
      </c>
      <c r="GC12" s="187">
        <v>0.333</v>
      </c>
      <c r="GD12" s="187">
        <v>0.539</v>
      </c>
      <c r="GE12" s="187">
        <v>0.742</v>
      </c>
      <c r="GF12" s="187">
        <v>0.244</v>
      </c>
      <c r="GG12" s="187">
        <v>0.597</v>
      </c>
      <c r="GH12" s="187">
        <v>12.21</v>
      </c>
      <c r="GI12" s="187">
        <v>139.482</v>
      </c>
      <c r="GJ12" s="187">
        <v>151.005</v>
      </c>
      <c r="GK12" s="187">
        <f aca="true" t="shared" si="31" ref="GK12:GK66">+SUM(FM12:FX12)</f>
        <v>131.932</v>
      </c>
      <c r="GL12" s="187">
        <f aca="true" t="shared" si="32" ref="GL12:GL66">+SUM(FY12:GJ12)</f>
        <v>597.138</v>
      </c>
      <c r="GM12" s="187">
        <v>0.294</v>
      </c>
      <c r="GN12" s="187">
        <v>12.684</v>
      </c>
      <c r="GO12" s="187">
        <v>1.429</v>
      </c>
      <c r="GP12" s="187">
        <v>1.174</v>
      </c>
      <c r="GQ12" s="187">
        <v>0.482</v>
      </c>
      <c r="GR12" s="187">
        <v>301.467</v>
      </c>
      <c r="GS12" s="187">
        <v>123.356</v>
      </c>
      <c r="GT12" s="187">
        <v>0.2</v>
      </c>
      <c r="GU12" s="187">
        <v>0.33</v>
      </c>
      <c r="GV12" s="187">
        <v>0.813</v>
      </c>
      <c r="GW12" s="187">
        <v>0.329</v>
      </c>
      <c r="GX12" s="187">
        <v>0.172</v>
      </c>
      <c r="GY12" s="187">
        <v>0.035</v>
      </c>
      <c r="GZ12" s="187">
        <v>0.17</v>
      </c>
      <c r="HA12" s="187"/>
      <c r="HB12" s="187">
        <v>274.44</v>
      </c>
      <c r="HC12" s="187">
        <v>128.97</v>
      </c>
      <c r="HD12" s="187">
        <v>0.167</v>
      </c>
      <c r="HE12" s="187">
        <v>0.03</v>
      </c>
      <c r="HF12" s="187">
        <v>256.85</v>
      </c>
      <c r="HG12" s="187">
        <v>0.178</v>
      </c>
      <c r="HH12" s="187">
        <v>354.893</v>
      </c>
      <c r="HI12" s="187">
        <v>1.425</v>
      </c>
      <c r="HJ12" s="187">
        <v>224.838</v>
      </c>
      <c r="HK12" s="187">
        <v>76.107</v>
      </c>
      <c r="HL12" s="187">
        <v>2.655</v>
      </c>
      <c r="HM12" s="187">
        <v>299.863</v>
      </c>
      <c r="HN12" s="187">
        <v>0.376</v>
      </c>
      <c r="HO12" s="187">
        <v>0.218</v>
      </c>
      <c r="HP12" s="187">
        <v>176.601</v>
      </c>
      <c r="HQ12" s="187">
        <v>1.45</v>
      </c>
      <c r="HR12" s="187">
        <v>0.779</v>
      </c>
      <c r="HS12" s="187">
        <v>228.791</v>
      </c>
      <c r="HT12" s="187">
        <v>0.805</v>
      </c>
      <c r="HU12" s="187"/>
      <c r="HV12" s="187"/>
      <c r="HW12" s="187">
        <f aca="true" t="shared" si="33" ref="HW12:HW66">+GY12+GZ12+HA12+HB12+HC12+HD12+HE12+HF12+HG12+HH12</f>
        <v>1015.733</v>
      </c>
      <c r="HX12" s="187">
        <f aca="true" t="shared" si="34" ref="HX12:HX66">+HK12+HL12+HM12+HN12+HO12+HP12+HQ12+HR12+HS12+HT12</f>
        <v>787.6449999999999</v>
      </c>
    </row>
    <row r="13" spans="1:232" ht="18.75" customHeight="1">
      <c r="A13" s="94" t="s">
        <v>24</v>
      </c>
      <c r="B13" s="51" t="s">
        <v>25</v>
      </c>
      <c r="C13" s="39">
        <v>63</v>
      </c>
      <c r="D13" s="39"/>
      <c r="E13" s="39">
        <v>32</v>
      </c>
      <c r="F13" s="39">
        <v>22</v>
      </c>
      <c r="G13" s="39">
        <v>279</v>
      </c>
      <c r="H13" s="39">
        <v>435</v>
      </c>
      <c r="I13" s="39">
        <v>11</v>
      </c>
      <c r="J13" s="90">
        <v>159</v>
      </c>
      <c r="K13" s="79">
        <v>113</v>
      </c>
      <c r="L13" s="79">
        <v>110</v>
      </c>
      <c r="M13" s="79">
        <v>113</v>
      </c>
      <c r="N13" s="79">
        <v>34</v>
      </c>
      <c r="O13" s="83">
        <v>36</v>
      </c>
      <c r="P13" s="61">
        <v>2</v>
      </c>
      <c r="Q13" s="82">
        <v>76</v>
      </c>
      <c r="R13" s="82">
        <v>39</v>
      </c>
      <c r="S13" s="82">
        <v>6.4</v>
      </c>
      <c r="T13" s="61">
        <v>50</v>
      </c>
      <c r="U13" s="61">
        <v>11.2</v>
      </c>
      <c r="V13" s="91">
        <v>2.3760000000000003</v>
      </c>
      <c r="W13" s="187">
        <v>73.759</v>
      </c>
      <c r="X13" s="187">
        <v>408.028</v>
      </c>
      <c r="Y13" s="187">
        <v>1272.85</v>
      </c>
      <c r="Z13" s="187">
        <v>2278.766</v>
      </c>
      <c r="AA13" s="187">
        <f t="shared" si="0"/>
        <v>3027.1050000000005</v>
      </c>
      <c r="AB13" s="187">
        <v>3405.108</v>
      </c>
      <c r="AC13" s="187">
        <v>2965.152</v>
      </c>
      <c r="AD13" s="187">
        <v>2910.9210000000003</v>
      </c>
      <c r="AE13" s="191">
        <v>1</v>
      </c>
      <c r="AF13" s="189" t="s">
        <v>188</v>
      </c>
      <c r="AG13" s="189" t="s">
        <v>188</v>
      </c>
      <c r="AH13" s="189">
        <v>3</v>
      </c>
      <c r="AI13" s="189">
        <v>10</v>
      </c>
      <c r="AJ13" s="189" t="s">
        <v>20</v>
      </c>
      <c r="AK13" s="189"/>
      <c r="AL13" s="189"/>
      <c r="AM13" s="189">
        <v>11</v>
      </c>
      <c r="AN13" s="189">
        <v>14</v>
      </c>
      <c r="AO13" s="189"/>
      <c r="AP13" s="189"/>
      <c r="AQ13" s="187">
        <f t="shared" si="15"/>
        <v>39</v>
      </c>
      <c r="AR13" s="191" t="s">
        <v>20</v>
      </c>
      <c r="AS13" s="189" t="s">
        <v>188</v>
      </c>
      <c r="AT13" s="189">
        <v>0.6</v>
      </c>
      <c r="AU13" s="189">
        <v>0</v>
      </c>
      <c r="AV13" s="192" t="s">
        <v>20</v>
      </c>
      <c r="AW13" s="192">
        <v>0</v>
      </c>
      <c r="AX13" s="194">
        <v>0.1</v>
      </c>
      <c r="AY13" s="194">
        <v>5.2</v>
      </c>
      <c r="AZ13" s="194">
        <v>0</v>
      </c>
      <c r="BA13" s="194">
        <v>0.3</v>
      </c>
      <c r="BB13" s="194">
        <v>0.2</v>
      </c>
      <c r="BC13" s="189">
        <v>0</v>
      </c>
      <c r="BD13" s="189">
        <f t="shared" si="16"/>
        <v>6.4</v>
      </c>
      <c r="BE13" s="189">
        <v>19</v>
      </c>
      <c r="BF13" s="189">
        <f t="shared" si="17"/>
        <v>-0.3999999999999986</v>
      </c>
      <c r="BG13" s="189">
        <f t="shared" si="1"/>
        <v>0.29999999999999716</v>
      </c>
      <c r="BH13" s="189">
        <f t="shared" si="2"/>
        <v>0</v>
      </c>
      <c r="BI13" s="189">
        <f t="shared" si="3"/>
        <v>0.20000000000000284</v>
      </c>
      <c r="BJ13" s="189">
        <f t="shared" si="4"/>
        <v>13.600000000000001</v>
      </c>
      <c r="BK13" s="189">
        <f t="shared" si="5"/>
        <v>15.699999999999996</v>
      </c>
      <c r="BL13" s="189">
        <f t="shared" si="6"/>
        <v>0.20000000000000284</v>
      </c>
      <c r="BM13" s="189">
        <f t="shared" si="7"/>
        <v>0.7999999999999972</v>
      </c>
      <c r="BN13" s="189">
        <f t="shared" si="8"/>
        <v>0</v>
      </c>
      <c r="BO13" s="189">
        <f t="shared" si="9"/>
        <v>0.30000000000000426</v>
      </c>
      <c r="BP13" s="189">
        <f t="shared" si="10"/>
        <v>0.29999999999999716</v>
      </c>
      <c r="BQ13" s="189">
        <f t="shared" si="18"/>
        <v>50</v>
      </c>
      <c r="BR13" s="194">
        <v>18.6</v>
      </c>
      <c r="BS13" s="194">
        <v>18.9</v>
      </c>
      <c r="BT13" s="194">
        <v>18.9</v>
      </c>
      <c r="BU13" s="194">
        <v>19.1</v>
      </c>
      <c r="BV13" s="194">
        <v>32.7</v>
      </c>
      <c r="BW13" s="194">
        <v>48.4</v>
      </c>
      <c r="BX13" s="187">
        <v>48.6</v>
      </c>
      <c r="BY13" s="187">
        <v>49.4</v>
      </c>
      <c r="BZ13" s="190">
        <v>49.4</v>
      </c>
      <c r="CA13" s="195">
        <v>49.7</v>
      </c>
      <c r="CB13" s="187">
        <v>11.2</v>
      </c>
      <c r="CC13" s="187">
        <v>50</v>
      </c>
      <c r="CD13" s="187" t="s">
        <v>188</v>
      </c>
      <c r="CE13" s="187">
        <f t="shared" si="11"/>
        <v>0</v>
      </c>
      <c r="CF13" s="187">
        <f t="shared" si="19"/>
        <v>0</v>
      </c>
      <c r="CG13" s="187">
        <f t="shared" si="20"/>
        <v>0</v>
      </c>
      <c r="CH13" s="187">
        <f t="shared" si="21"/>
        <v>7.8</v>
      </c>
      <c r="CI13" s="187">
        <f t="shared" si="22"/>
        <v>0</v>
      </c>
      <c r="CJ13" s="187">
        <f t="shared" si="23"/>
        <v>0.5000000000000009</v>
      </c>
      <c r="CK13" s="187">
        <f t="shared" si="24"/>
        <v>0.09999999999999964</v>
      </c>
      <c r="CL13" s="187">
        <f t="shared" si="25"/>
        <v>0.1999999999999993</v>
      </c>
      <c r="CM13" s="187">
        <f t="shared" si="26"/>
        <v>0.20000000000000107</v>
      </c>
      <c r="CN13" s="187">
        <f t="shared" si="27"/>
        <v>0</v>
      </c>
      <c r="CO13" s="187">
        <f t="shared" si="13"/>
        <v>2.3999999999999986</v>
      </c>
      <c r="CP13" s="187" t="s">
        <v>20</v>
      </c>
      <c r="CQ13" s="187" t="s">
        <v>20</v>
      </c>
      <c r="CR13" s="187" t="s">
        <v>20</v>
      </c>
      <c r="CS13" s="195">
        <v>7.8</v>
      </c>
      <c r="CT13" s="187">
        <v>7.8</v>
      </c>
      <c r="CU13" s="195">
        <v>8.3</v>
      </c>
      <c r="CV13" s="194">
        <v>8.4</v>
      </c>
      <c r="CW13" s="187">
        <v>8.6</v>
      </c>
      <c r="CX13" s="187">
        <v>8.8</v>
      </c>
      <c r="CY13" s="187">
        <v>8.8</v>
      </c>
      <c r="CZ13" s="187">
        <v>11.2</v>
      </c>
      <c r="DA13" s="187" t="s">
        <v>20</v>
      </c>
      <c r="DB13" s="187" t="s">
        <v>20</v>
      </c>
      <c r="DC13" s="187" t="s">
        <v>20</v>
      </c>
      <c r="DD13" s="187" t="s">
        <v>20</v>
      </c>
      <c r="DE13" s="187">
        <v>0.8</v>
      </c>
      <c r="DF13" s="187">
        <v>1.5</v>
      </c>
      <c r="DG13" s="187">
        <v>1.5</v>
      </c>
      <c r="DH13" s="197">
        <v>1.6</v>
      </c>
      <c r="DI13" s="197">
        <v>1.8</v>
      </c>
      <c r="DJ13" s="187">
        <v>1.8</v>
      </c>
      <c r="DK13" s="187">
        <v>2.176</v>
      </c>
      <c r="DL13" s="187">
        <v>2.3760000000000003</v>
      </c>
      <c r="DM13" s="187">
        <v>0.8</v>
      </c>
      <c r="DN13" s="190">
        <v>1</v>
      </c>
      <c r="DO13" s="187">
        <v>1.1</v>
      </c>
      <c r="DP13" s="187">
        <v>3.1</v>
      </c>
      <c r="DQ13" s="187">
        <v>3.1</v>
      </c>
      <c r="DR13" s="187">
        <v>1.421</v>
      </c>
      <c r="DS13" s="187">
        <v>9.424</v>
      </c>
      <c r="DT13" s="187">
        <v>14.578</v>
      </c>
      <c r="DU13" s="194">
        <v>2.6</v>
      </c>
      <c r="DV13" s="194">
        <v>8.784</v>
      </c>
      <c r="DW13" s="194">
        <v>10.257</v>
      </c>
      <c r="DX13" s="194">
        <v>23.595</v>
      </c>
      <c r="DY13" s="187">
        <f t="shared" si="14"/>
        <v>73.759</v>
      </c>
      <c r="DZ13" s="190">
        <v>19.75</v>
      </c>
      <c r="EA13" s="194">
        <v>11.333</v>
      </c>
      <c r="EB13" s="194">
        <v>14.563</v>
      </c>
      <c r="EC13" s="194">
        <v>18.824</v>
      </c>
      <c r="ED13" s="194">
        <v>8.5</v>
      </c>
      <c r="EE13" s="194">
        <v>9.66</v>
      </c>
      <c r="EF13" s="194">
        <v>13.85</v>
      </c>
      <c r="EG13" s="229">
        <v>41.657</v>
      </c>
      <c r="EH13" s="229">
        <v>33.241</v>
      </c>
      <c r="EI13" s="229">
        <v>79.942</v>
      </c>
      <c r="EJ13" s="229">
        <v>68.147</v>
      </c>
      <c r="EK13" s="229">
        <v>88.561</v>
      </c>
      <c r="EL13" s="187">
        <f t="shared" si="28"/>
        <v>408.028</v>
      </c>
      <c r="EM13" s="200">
        <v>95.718</v>
      </c>
      <c r="EN13" s="187">
        <v>100.741</v>
      </c>
      <c r="EO13" s="187">
        <v>174.678</v>
      </c>
      <c r="EP13" s="187">
        <v>84.349</v>
      </c>
      <c r="EQ13" s="187">
        <v>144.871</v>
      </c>
      <c r="ER13" s="187">
        <v>75.01</v>
      </c>
      <c r="ES13" s="194">
        <v>107.765</v>
      </c>
      <c r="ET13" s="187">
        <v>91.292</v>
      </c>
      <c r="EU13" s="194">
        <v>86.865</v>
      </c>
      <c r="EV13" s="194">
        <v>133.667</v>
      </c>
      <c r="EW13" s="194">
        <v>52.3</v>
      </c>
      <c r="EX13" s="194">
        <v>125.59400000000001</v>
      </c>
      <c r="EY13" s="187">
        <f t="shared" si="29"/>
        <v>1272.85</v>
      </c>
      <c r="EZ13" s="187">
        <v>42.527</v>
      </c>
      <c r="FA13" s="187">
        <v>52.25</v>
      </c>
      <c r="FB13" s="287">
        <v>174.678</v>
      </c>
      <c r="FC13" s="287">
        <v>158.32899999999998</v>
      </c>
      <c r="FD13" s="187">
        <v>126.011</v>
      </c>
      <c r="FE13" s="187">
        <v>188.14499999999998</v>
      </c>
      <c r="FF13" s="287">
        <v>262.732</v>
      </c>
      <c r="FG13" s="287">
        <v>283.884</v>
      </c>
      <c r="FH13" s="287">
        <v>171.249</v>
      </c>
      <c r="FI13" s="287">
        <v>259.31600000000003</v>
      </c>
      <c r="FJ13" s="190">
        <v>290.835</v>
      </c>
      <c r="FK13" s="287">
        <v>268.81</v>
      </c>
      <c r="FL13" s="187">
        <f>SUM(EZ13:FK13)</f>
        <v>2278.766</v>
      </c>
      <c r="FM13" s="187">
        <v>317.132</v>
      </c>
      <c r="FN13" s="188">
        <v>199.042</v>
      </c>
      <c r="FO13" s="288">
        <v>0.431</v>
      </c>
      <c r="FP13" s="288">
        <v>317.041</v>
      </c>
      <c r="FQ13" s="289">
        <v>250.131</v>
      </c>
      <c r="FR13" s="289">
        <v>284.256</v>
      </c>
      <c r="FS13" s="187">
        <v>268.271</v>
      </c>
      <c r="FT13" s="187">
        <v>274.502</v>
      </c>
      <c r="FU13" s="290">
        <v>291.196</v>
      </c>
      <c r="FV13" s="288">
        <v>247.983</v>
      </c>
      <c r="FW13" s="288">
        <v>243.32</v>
      </c>
      <c r="FX13" s="288">
        <v>333.8</v>
      </c>
      <c r="FY13" s="194">
        <v>228.506</v>
      </c>
      <c r="FZ13" s="187">
        <v>250.683</v>
      </c>
      <c r="GA13" s="187">
        <v>286.738</v>
      </c>
      <c r="GB13" s="187">
        <v>256.987</v>
      </c>
      <c r="GC13" s="187">
        <v>283.211</v>
      </c>
      <c r="GD13" s="187">
        <v>365.265</v>
      </c>
      <c r="GE13" s="187">
        <v>301.369</v>
      </c>
      <c r="GF13" s="187">
        <v>285.55</v>
      </c>
      <c r="GG13" s="187">
        <v>249.497</v>
      </c>
      <c r="GH13" s="187">
        <v>294.261</v>
      </c>
      <c r="GI13" s="187">
        <v>307.909</v>
      </c>
      <c r="GJ13" s="187">
        <v>295.132</v>
      </c>
      <c r="GK13" s="187">
        <f t="shared" si="31"/>
        <v>3027.1050000000005</v>
      </c>
      <c r="GL13" s="187">
        <f t="shared" si="32"/>
        <v>3405.108</v>
      </c>
      <c r="GM13" s="187">
        <v>205.268</v>
      </c>
      <c r="GN13" s="187">
        <v>213.3</v>
      </c>
      <c r="GO13" s="187">
        <v>287.15</v>
      </c>
      <c r="GP13" s="187">
        <v>302.049</v>
      </c>
      <c r="GQ13" s="187">
        <v>264.266</v>
      </c>
      <c r="GR13" s="187">
        <v>225.487</v>
      </c>
      <c r="GS13" s="187">
        <v>243.172</v>
      </c>
      <c r="GT13" s="187">
        <v>164.172</v>
      </c>
      <c r="GU13" s="187">
        <v>202.637</v>
      </c>
      <c r="GV13" s="187">
        <v>254.779</v>
      </c>
      <c r="GW13" s="187">
        <v>311.599</v>
      </c>
      <c r="GX13" s="187">
        <v>291.273</v>
      </c>
      <c r="GY13" s="187">
        <v>302.129</v>
      </c>
      <c r="GZ13" s="187">
        <v>244.867</v>
      </c>
      <c r="HA13" s="187">
        <v>192.155</v>
      </c>
      <c r="HB13" s="187">
        <v>220.395</v>
      </c>
      <c r="HC13" s="187">
        <v>300.493</v>
      </c>
      <c r="HD13" s="187">
        <v>195.473</v>
      </c>
      <c r="HE13" s="187">
        <v>275.562</v>
      </c>
      <c r="HF13" s="187">
        <v>171.233</v>
      </c>
      <c r="HG13" s="187">
        <v>205.968</v>
      </c>
      <c r="HH13" s="187">
        <v>273.858</v>
      </c>
      <c r="HI13" s="187">
        <v>210.139</v>
      </c>
      <c r="HJ13" s="187">
        <v>318.649</v>
      </c>
      <c r="HK13" s="187">
        <v>229.321</v>
      </c>
      <c r="HL13" s="187">
        <v>209.682</v>
      </c>
      <c r="HM13" s="187">
        <v>240.347</v>
      </c>
      <c r="HN13" s="187">
        <v>235.211</v>
      </c>
      <c r="HO13" s="187">
        <v>241.929</v>
      </c>
      <c r="HP13" s="187">
        <v>186.527</v>
      </c>
      <c r="HQ13" s="187">
        <v>227.916</v>
      </c>
      <c r="HR13" s="187">
        <v>215.217</v>
      </c>
      <c r="HS13" s="187">
        <v>173.324</v>
      </c>
      <c r="HT13" s="187">
        <v>187.015</v>
      </c>
      <c r="HU13" s="187"/>
      <c r="HV13" s="187"/>
      <c r="HW13" s="187">
        <f t="shared" si="33"/>
        <v>2382.1330000000003</v>
      </c>
      <c r="HX13" s="187">
        <f t="shared" si="34"/>
        <v>2146.489</v>
      </c>
    </row>
    <row r="14" spans="1:232" ht="18" customHeight="1">
      <c r="A14" s="94" t="s">
        <v>26</v>
      </c>
      <c r="B14" s="51" t="s">
        <v>27</v>
      </c>
      <c r="C14" s="39">
        <v>1137</v>
      </c>
      <c r="D14" s="39"/>
      <c r="E14" s="39">
        <v>1224</v>
      </c>
      <c r="F14" s="39">
        <v>1313</v>
      </c>
      <c r="G14" s="39">
        <v>954</v>
      </c>
      <c r="H14" s="39">
        <v>576</v>
      </c>
      <c r="I14" s="39">
        <v>886</v>
      </c>
      <c r="J14" s="90">
        <v>874</v>
      </c>
      <c r="K14" s="79">
        <v>602</v>
      </c>
      <c r="L14" s="79">
        <v>1022</v>
      </c>
      <c r="M14" s="79">
        <v>408</v>
      </c>
      <c r="N14" s="79">
        <v>812</v>
      </c>
      <c r="O14" s="83">
        <v>835</v>
      </c>
      <c r="P14" s="61">
        <v>365</v>
      </c>
      <c r="Q14" s="47">
        <v>507</v>
      </c>
      <c r="R14" s="79">
        <v>212</v>
      </c>
      <c r="S14" s="79">
        <v>4479.074</v>
      </c>
      <c r="T14" s="61">
        <v>1821</v>
      </c>
      <c r="U14" s="61">
        <v>1142</v>
      </c>
      <c r="V14" s="91">
        <v>932.8</v>
      </c>
      <c r="W14" s="187">
        <v>833.142</v>
      </c>
      <c r="X14" s="187">
        <v>1091.4309999999998</v>
      </c>
      <c r="Y14" s="187">
        <v>1767.4949999999997</v>
      </c>
      <c r="Z14" s="187">
        <v>1825.662</v>
      </c>
      <c r="AA14" s="187">
        <f t="shared" si="0"/>
        <v>1631.6219999999998</v>
      </c>
      <c r="AB14" s="187">
        <v>1495.0040000000001</v>
      </c>
      <c r="AC14" s="187">
        <v>950.541</v>
      </c>
      <c r="AD14" s="187">
        <v>599.024</v>
      </c>
      <c r="AE14" s="191">
        <v>9</v>
      </c>
      <c r="AF14" s="189">
        <v>40</v>
      </c>
      <c r="AG14" s="189">
        <v>11</v>
      </c>
      <c r="AH14" s="189">
        <v>43</v>
      </c>
      <c r="AI14" s="189">
        <v>63</v>
      </c>
      <c r="AJ14" s="189">
        <v>6</v>
      </c>
      <c r="AK14" s="189">
        <v>16</v>
      </c>
      <c r="AL14" s="189">
        <v>3</v>
      </c>
      <c r="AM14" s="189">
        <v>3</v>
      </c>
      <c r="AN14" s="189">
        <v>6</v>
      </c>
      <c r="AO14" s="189">
        <v>2</v>
      </c>
      <c r="AP14" s="189">
        <v>10</v>
      </c>
      <c r="AQ14" s="187">
        <f t="shared" si="15"/>
        <v>212</v>
      </c>
      <c r="AR14" s="191">
        <v>105</v>
      </c>
      <c r="AS14" s="189">
        <v>29</v>
      </c>
      <c r="AT14" s="189">
        <v>12.474</v>
      </c>
      <c r="AU14" s="189">
        <v>8</v>
      </c>
      <c r="AV14" s="192">
        <v>29</v>
      </c>
      <c r="AW14" s="192">
        <v>67</v>
      </c>
      <c r="AX14" s="194">
        <v>21.7</v>
      </c>
      <c r="AY14" s="194">
        <v>2.8</v>
      </c>
      <c r="AZ14" s="194">
        <v>112.3</v>
      </c>
      <c r="BA14" s="194">
        <v>5.699999999999989</v>
      </c>
      <c r="BB14" s="194">
        <v>15.1</v>
      </c>
      <c r="BC14" s="189">
        <v>4071</v>
      </c>
      <c r="BD14" s="189">
        <f t="shared" si="16"/>
        <v>4479.074</v>
      </c>
      <c r="BE14" s="189">
        <v>44</v>
      </c>
      <c r="BF14" s="189">
        <f t="shared" si="17"/>
        <v>51.5</v>
      </c>
      <c r="BG14" s="189">
        <f t="shared" si="1"/>
        <v>25.099999999999994</v>
      </c>
      <c r="BH14" s="189">
        <f t="shared" si="2"/>
        <v>113.5</v>
      </c>
      <c r="BI14" s="189">
        <f t="shared" si="3"/>
        <v>164.79999999999998</v>
      </c>
      <c r="BJ14" s="189">
        <f t="shared" si="4"/>
        <v>328.70000000000005</v>
      </c>
      <c r="BK14" s="189">
        <f t="shared" si="5"/>
        <v>143.10000000000002</v>
      </c>
      <c r="BL14" s="189">
        <f t="shared" si="6"/>
        <v>624.3999999999999</v>
      </c>
      <c r="BM14" s="189">
        <f t="shared" si="7"/>
        <v>80.20000000000005</v>
      </c>
      <c r="BN14" s="189">
        <f t="shared" si="8"/>
        <v>34.600000000000136</v>
      </c>
      <c r="BO14" s="189">
        <f t="shared" si="9"/>
        <v>141.69999999999982</v>
      </c>
      <c r="BP14" s="189">
        <f t="shared" si="10"/>
        <v>69.40000000000009</v>
      </c>
      <c r="BQ14" s="189">
        <f t="shared" si="18"/>
        <v>1821</v>
      </c>
      <c r="BR14" s="194">
        <v>95.5</v>
      </c>
      <c r="BS14" s="194">
        <v>120.6</v>
      </c>
      <c r="BT14" s="194">
        <v>234.1</v>
      </c>
      <c r="BU14" s="194">
        <v>398.9</v>
      </c>
      <c r="BV14" s="194">
        <v>727.6</v>
      </c>
      <c r="BW14" s="194">
        <v>870.7</v>
      </c>
      <c r="BX14" s="187">
        <v>1495.1</v>
      </c>
      <c r="BY14" s="187">
        <v>1575.3</v>
      </c>
      <c r="BZ14" s="190">
        <v>1609.9</v>
      </c>
      <c r="CA14" s="195">
        <v>1751.6</v>
      </c>
      <c r="CB14" s="187">
        <v>1142</v>
      </c>
      <c r="CC14" s="187">
        <v>1821</v>
      </c>
      <c r="CD14" s="187">
        <v>57.4</v>
      </c>
      <c r="CE14" s="187">
        <f t="shared" si="11"/>
        <v>350.1</v>
      </c>
      <c r="CF14" s="187">
        <f t="shared" si="19"/>
        <v>131.5</v>
      </c>
      <c r="CG14" s="187">
        <f t="shared" si="20"/>
        <v>49.60000000000002</v>
      </c>
      <c r="CH14" s="187">
        <f t="shared" si="21"/>
        <v>60.89999999999998</v>
      </c>
      <c r="CI14" s="187">
        <f t="shared" si="22"/>
        <v>164.89999999999998</v>
      </c>
      <c r="CJ14" s="187">
        <f t="shared" si="23"/>
        <v>43</v>
      </c>
      <c r="CK14" s="187">
        <f t="shared" si="24"/>
        <v>100.10000000000002</v>
      </c>
      <c r="CL14" s="187">
        <f t="shared" si="25"/>
        <v>33</v>
      </c>
      <c r="CM14" s="187">
        <f t="shared" si="26"/>
        <v>69.5</v>
      </c>
      <c r="CN14" s="187">
        <f t="shared" si="27"/>
        <v>53.40000000000009</v>
      </c>
      <c r="CO14" s="187">
        <f t="shared" si="13"/>
        <v>28.59999999999991</v>
      </c>
      <c r="CP14" s="187">
        <v>407.5</v>
      </c>
      <c r="CQ14" s="187">
        <v>539</v>
      </c>
      <c r="CR14" s="187">
        <v>588.6</v>
      </c>
      <c r="CS14" s="195">
        <v>649.5</v>
      </c>
      <c r="CT14" s="187">
        <v>814.4</v>
      </c>
      <c r="CU14" s="195">
        <v>857.4</v>
      </c>
      <c r="CV14" s="194">
        <v>957.5</v>
      </c>
      <c r="CW14" s="187">
        <v>990.5</v>
      </c>
      <c r="CX14" s="187">
        <v>1060</v>
      </c>
      <c r="CY14" s="187">
        <v>1113.4</v>
      </c>
      <c r="CZ14" s="187">
        <v>1142</v>
      </c>
      <c r="DA14" s="187">
        <v>83.5</v>
      </c>
      <c r="DB14" s="187">
        <v>193.5</v>
      </c>
      <c r="DC14" s="187">
        <v>304.5</v>
      </c>
      <c r="DD14" s="187">
        <v>375.2</v>
      </c>
      <c r="DE14" s="187">
        <v>429</v>
      </c>
      <c r="DF14" s="187">
        <v>514.8</v>
      </c>
      <c r="DG14" s="187">
        <v>546</v>
      </c>
      <c r="DH14" s="197">
        <v>604.2</v>
      </c>
      <c r="DI14" s="197">
        <v>696.5</v>
      </c>
      <c r="DJ14" s="187">
        <v>821.2</v>
      </c>
      <c r="DK14" s="187">
        <v>879.273</v>
      </c>
      <c r="DL14" s="187">
        <v>932.8</v>
      </c>
      <c r="DM14" s="187">
        <v>37.5</v>
      </c>
      <c r="DN14" s="190">
        <v>153</v>
      </c>
      <c r="DO14" s="187">
        <v>275.2</v>
      </c>
      <c r="DP14" s="187">
        <v>330.2</v>
      </c>
      <c r="DQ14" s="187">
        <v>372.7</v>
      </c>
      <c r="DR14" s="187">
        <v>63.532</v>
      </c>
      <c r="DS14" s="187">
        <v>44.803</v>
      </c>
      <c r="DT14" s="187">
        <v>81.772</v>
      </c>
      <c r="DU14" s="194">
        <v>54.297</v>
      </c>
      <c r="DV14" s="194">
        <v>100.659</v>
      </c>
      <c r="DW14" s="194">
        <v>59.131</v>
      </c>
      <c r="DX14" s="194">
        <v>56.248</v>
      </c>
      <c r="DY14" s="187">
        <f t="shared" si="14"/>
        <v>833.142</v>
      </c>
      <c r="DZ14" s="190">
        <v>34.48</v>
      </c>
      <c r="EA14" s="194">
        <v>61.184</v>
      </c>
      <c r="EB14" s="194">
        <v>149.475</v>
      </c>
      <c r="EC14" s="194">
        <v>46.516</v>
      </c>
      <c r="ED14" s="194">
        <v>67.026</v>
      </c>
      <c r="EE14" s="194">
        <v>35.757</v>
      </c>
      <c r="EF14" s="194">
        <v>98.954</v>
      </c>
      <c r="EG14" s="229">
        <v>64.31</v>
      </c>
      <c r="EH14" s="229">
        <v>122.531</v>
      </c>
      <c r="EI14" s="229">
        <v>185.842</v>
      </c>
      <c r="EJ14" s="229">
        <v>169.111</v>
      </c>
      <c r="EK14" s="229">
        <v>56.245</v>
      </c>
      <c r="EL14" s="187">
        <f t="shared" si="28"/>
        <v>1091.4309999999998</v>
      </c>
      <c r="EM14" s="200">
        <v>246.338</v>
      </c>
      <c r="EN14" s="187">
        <v>88.116</v>
      </c>
      <c r="EO14" s="187">
        <v>232.742</v>
      </c>
      <c r="EP14" s="187">
        <v>73.083</v>
      </c>
      <c r="EQ14" s="187">
        <v>232.158</v>
      </c>
      <c r="ER14" s="187">
        <v>96.853</v>
      </c>
      <c r="ES14" s="194">
        <v>113.597</v>
      </c>
      <c r="ET14" s="187">
        <v>141.281</v>
      </c>
      <c r="EU14" s="194">
        <v>171.75</v>
      </c>
      <c r="EV14" s="194">
        <v>92.657</v>
      </c>
      <c r="EW14" s="194">
        <v>129.724</v>
      </c>
      <c r="EX14" s="194">
        <v>149.19599999999997</v>
      </c>
      <c r="EY14" s="187">
        <f t="shared" si="29"/>
        <v>1767.4949999999997</v>
      </c>
      <c r="EZ14" s="187">
        <v>173.371</v>
      </c>
      <c r="FA14" s="187">
        <v>125.753</v>
      </c>
      <c r="FB14" s="287">
        <v>232.742</v>
      </c>
      <c r="FC14" s="287">
        <v>189.47</v>
      </c>
      <c r="FD14" s="187">
        <v>120.77</v>
      </c>
      <c r="FE14" s="187">
        <v>137.162</v>
      </c>
      <c r="FF14" s="287">
        <v>145.324</v>
      </c>
      <c r="FG14" s="287">
        <v>101.993</v>
      </c>
      <c r="FH14" s="287">
        <v>112.985</v>
      </c>
      <c r="FI14" s="287">
        <v>212.29500000000002</v>
      </c>
      <c r="FJ14" s="190">
        <v>143.877</v>
      </c>
      <c r="FK14" s="287">
        <v>129.92</v>
      </c>
      <c r="FL14" s="187">
        <f t="shared" si="30"/>
        <v>1825.662</v>
      </c>
      <c r="FM14" s="187">
        <v>145.612</v>
      </c>
      <c r="FN14" s="188">
        <v>178.446</v>
      </c>
      <c r="FO14" s="288">
        <v>171.071</v>
      </c>
      <c r="FP14" s="288">
        <v>122.778</v>
      </c>
      <c r="FQ14" s="289">
        <v>122.298</v>
      </c>
      <c r="FR14" s="289">
        <v>133.735</v>
      </c>
      <c r="FS14" s="187">
        <v>85.62800000000001</v>
      </c>
      <c r="FT14" s="187">
        <v>182.353</v>
      </c>
      <c r="FU14" s="290">
        <v>108.176</v>
      </c>
      <c r="FV14" s="288">
        <v>143.767</v>
      </c>
      <c r="FW14" s="288">
        <v>172.398</v>
      </c>
      <c r="FX14" s="288">
        <v>65.36</v>
      </c>
      <c r="FY14" s="194">
        <v>201.343</v>
      </c>
      <c r="FZ14" s="187">
        <v>116.465</v>
      </c>
      <c r="GA14" s="187">
        <v>119.916</v>
      </c>
      <c r="GB14" s="187">
        <v>144.27</v>
      </c>
      <c r="GC14" s="187">
        <v>68.228</v>
      </c>
      <c r="GD14" s="187">
        <v>96.145</v>
      </c>
      <c r="GE14" s="187">
        <v>73.298</v>
      </c>
      <c r="GF14" s="187">
        <v>95.143</v>
      </c>
      <c r="GG14" s="187">
        <v>137.804</v>
      </c>
      <c r="GH14" s="187">
        <v>225.773</v>
      </c>
      <c r="GI14" s="187">
        <v>106.323</v>
      </c>
      <c r="GJ14" s="187">
        <v>110.296</v>
      </c>
      <c r="GK14" s="187">
        <f t="shared" si="31"/>
        <v>1631.6219999999998</v>
      </c>
      <c r="GL14" s="187">
        <f t="shared" si="32"/>
        <v>1495.0040000000001</v>
      </c>
      <c r="GM14" s="187">
        <v>106.682</v>
      </c>
      <c r="GN14" s="187">
        <v>63.194</v>
      </c>
      <c r="GO14" s="187">
        <v>95.485</v>
      </c>
      <c r="GP14" s="187">
        <v>106.15</v>
      </c>
      <c r="GQ14" s="187">
        <v>96.619</v>
      </c>
      <c r="GR14" s="187">
        <v>47.354</v>
      </c>
      <c r="GS14" s="187">
        <v>44.405</v>
      </c>
      <c r="GT14" s="187">
        <v>105.968</v>
      </c>
      <c r="GU14" s="187">
        <v>78.849</v>
      </c>
      <c r="GV14" s="187">
        <v>84.108</v>
      </c>
      <c r="GW14" s="187">
        <v>74.13</v>
      </c>
      <c r="GX14" s="187">
        <v>49.782</v>
      </c>
      <c r="GY14" s="187">
        <v>71.104</v>
      </c>
      <c r="GZ14" s="187">
        <v>20.593</v>
      </c>
      <c r="HA14" s="187">
        <v>70.377</v>
      </c>
      <c r="HB14" s="187">
        <v>56.964</v>
      </c>
      <c r="HC14" s="187">
        <v>57.21</v>
      </c>
      <c r="HD14" s="187">
        <v>50.427</v>
      </c>
      <c r="HE14" s="187">
        <v>23.95</v>
      </c>
      <c r="HF14" s="187">
        <v>17.551</v>
      </c>
      <c r="HG14" s="187">
        <v>125.28</v>
      </c>
      <c r="HH14" s="187">
        <v>23.31</v>
      </c>
      <c r="HI14" s="187">
        <v>17.262</v>
      </c>
      <c r="HJ14" s="187">
        <v>64.996</v>
      </c>
      <c r="HK14" s="187">
        <v>19.885</v>
      </c>
      <c r="HL14" s="187">
        <v>89.372</v>
      </c>
      <c r="HM14" s="187">
        <v>31.367</v>
      </c>
      <c r="HN14" s="187">
        <v>58.189</v>
      </c>
      <c r="HO14" s="187">
        <v>29.358</v>
      </c>
      <c r="HP14" s="187">
        <v>62.861</v>
      </c>
      <c r="HQ14" s="187">
        <v>25.207</v>
      </c>
      <c r="HR14" s="187">
        <v>26.325</v>
      </c>
      <c r="HS14" s="187">
        <v>104.496</v>
      </c>
      <c r="HT14" s="187">
        <v>55.755</v>
      </c>
      <c r="HU14" s="187"/>
      <c r="HV14" s="187"/>
      <c r="HW14" s="187">
        <f t="shared" si="33"/>
        <v>516.766</v>
      </c>
      <c r="HX14" s="187">
        <f t="shared" si="34"/>
        <v>502.81499999999994</v>
      </c>
    </row>
    <row r="15" spans="1:232" ht="18" customHeight="1">
      <c r="A15" s="94" t="s">
        <v>28</v>
      </c>
      <c r="B15" s="51" t="s">
        <v>199</v>
      </c>
      <c r="C15" s="39">
        <v>73</v>
      </c>
      <c r="D15" s="39"/>
      <c r="E15" s="39">
        <v>157</v>
      </c>
      <c r="F15" s="39">
        <v>460</v>
      </c>
      <c r="G15" s="39">
        <v>736</v>
      </c>
      <c r="H15" s="39">
        <v>17328</v>
      </c>
      <c r="I15" s="39">
        <v>12350</v>
      </c>
      <c r="J15" s="90">
        <v>4203</v>
      </c>
      <c r="K15" s="79">
        <v>1599</v>
      </c>
      <c r="L15" s="79">
        <v>5569</v>
      </c>
      <c r="M15" s="79">
        <v>438</v>
      </c>
      <c r="N15" s="79">
        <v>2613</v>
      </c>
      <c r="O15" s="83">
        <v>462</v>
      </c>
      <c r="P15" s="61">
        <v>91</v>
      </c>
      <c r="Q15" s="47">
        <v>1073</v>
      </c>
      <c r="R15" s="79">
        <v>1356</v>
      </c>
      <c r="S15" s="79">
        <v>995.82</v>
      </c>
      <c r="T15" s="61">
        <v>746</v>
      </c>
      <c r="U15" s="61">
        <v>293.7</v>
      </c>
      <c r="V15" s="91">
        <v>4444.6</v>
      </c>
      <c r="W15" s="187">
        <v>402.567</v>
      </c>
      <c r="X15" s="187">
        <v>9207.772</v>
      </c>
      <c r="Y15" s="187">
        <v>29191.139</v>
      </c>
      <c r="Z15" s="187">
        <v>16797.366</v>
      </c>
      <c r="AA15" s="187">
        <f t="shared" si="0"/>
        <v>27784.508999999995</v>
      </c>
      <c r="AB15" s="187">
        <v>13588.246</v>
      </c>
      <c r="AC15" s="187">
        <v>11541.274</v>
      </c>
      <c r="AD15" s="187">
        <v>10807.721</v>
      </c>
      <c r="AE15" s="191">
        <v>28</v>
      </c>
      <c r="AF15" s="189">
        <v>115</v>
      </c>
      <c r="AG15" s="189">
        <v>46</v>
      </c>
      <c r="AH15" s="189" t="s">
        <v>20</v>
      </c>
      <c r="AI15" s="189">
        <v>83</v>
      </c>
      <c r="AJ15" s="189">
        <v>307</v>
      </c>
      <c r="AK15" s="189">
        <v>523</v>
      </c>
      <c r="AL15" s="189">
        <v>252</v>
      </c>
      <c r="AM15" s="189"/>
      <c r="AN15" s="189">
        <v>1</v>
      </c>
      <c r="AO15" s="189"/>
      <c r="AP15" s="189">
        <v>1</v>
      </c>
      <c r="AQ15" s="187">
        <f t="shared" si="15"/>
        <v>1356</v>
      </c>
      <c r="AR15" s="191" t="s">
        <v>20</v>
      </c>
      <c r="AS15" s="189" t="s">
        <v>188</v>
      </c>
      <c r="AT15" s="189">
        <v>489.22</v>
      </c>
      <c r="AU15" s="189">
        <v>459</v>
      </c>
      <c r="AV15" s="192" t="s">
        <v>20</v>
      </c>
      <c r="AW15" s="192">
        <v>0</v>
      </c>
      <c r="AX15" s="194">
        <v>0</v>
      </c>
      <c r="AY15" s="194">
        <v>1.1</v>
      </c>
      <c r="AZ15" s="194">
        <v>0.09999999999999987</v>
      </c>
      <c r="BA15" s="194">
        <v>26.4</v>
      </c>
      <c r="BB15" s="194">
        <v>20</v>
      </c>
      <c r="BC15" s="189">
        <v>0</v>
      </c>
      <c r="BD15" s="189">
        <f t="shared" si="16"/>
        <v>995.82</v>
      </c>
      <c r="BE15" s="189">
        <v>187.5</v>
      </c>
      <c r="BF15" s="189">
        <f t="shared" si="17"/>
        <v>20</v>
      </c>
      <c r="BG15" s="189">
        <f t="shared" si="1"/>
        <v>15.099999999999994</v>
      </c>
      <c r="BH15" s="189">
        <f t="shared" si="2"/>
        <v>47.79999999999998</v>
      </c>
      <c r="BI15" s="189">
        <f t="shared" si="3"/>
        <v>51.60000000000002</v>
      </c>
      <c r="BJ15" s="189">
        <f t="shared" si="4"/>
        <v>0.8999999999999773</v>
      </c>
      <c r="BK15" s="189">
        <f t="shared" si="5"/>
        <v>218.10000000000002</v>
      </c>
      <c r="BL15" s="189">
        <f t="shared" si="6"/>
        <v>1.5</v>
      </c>
      <c r="BM15" s="189">
        <f t="shared" si="7"/>
        <v>0.20000000000004547</v>
      </c>
      <c r="BN15" s="189">
        <f t="shared" si="8"/>
        <v>202.39999999999998</v>
      </c>
      <c r="BO15" s="189">
        <f t="shared" si="9"/>
        <v>0</v>
      </c>
      <c r="BP15" s="189">
        <f t="shared" si="10"/>
        <v>0.8999999999999773</v>
      </c>
      <c r="BQ15" s="189">
        <f t="shared" si="18"/>
        <v>746</v>
      </c>
      <c r="BR15" s="194">
        <v>207.5</v>
      </c>
      <c r="BS15" s="194">
        <v>222.6</v>
      </c>
      <c r="BT15" s="194">
        <v>270.4</v>
      </c>
      <c r="BU15" s="194">
        <v>322</v>
      </c>
      <c r="BV15" s="194">
        <v>322.9</v>
      </c>
      <c r="BW15" s="194">
        <v>541</v>
      </c>
      <c r="BX15" s="187">
        <v>542.5</v>
      </c>
      <c r="BY15" s="187">
        <v>542.7</v>
      </c>
      <c r="BZ15" s="190">
        <v>745.1</v>
      </c>
      <c r="CA15" s="195">
        <v>745.1</v>
      </c>
      <c r="CB15" s="187">
        <v>293.7</v>
      </c>
      <c r="CC15" s="187">
        <v>746</v>
      </c>
      <c r="CD15" s="187" t="s">
        <v>20</v>
      </c>
      <c r="CE15" s="187">
        <f t="shared" si="11"/>
        <v>0.8</v>
      </c>
      <c r="CF15" s="187">
        <f t="shared" si="19"/>
        <v>18.2</v>
      </c>
      <c r="CG15" s="187">
        <f t="shared" si="20"/>
        <v>0.10000000000000142</v>
      </c>
      <c r="CH15" s="187">
        <f t="shared" si="21"/>
        <v>0.5999999999999979</v>
      </c>
      <c r="CI15" s="187">
        <f t="shared" si="22"/>
        <v>44.39999999999999</v>
      </c>
      <c r="CJ15" s="187">
        <f t="shared" si="23"/>
        <v>0.9000000000000057</v>
      </c>
      <c r="CK15" s="187">
        <f t="shared" si="24"/>
        <v>198.5</v>
      </c>
      <c r="CL15" s="187">
        <f t="shared" si="25"/>
        <v>2</v>
      </c>
      <c r="CM15" s="187">
        <f t="shared" si="26"/>
        <v>20</v>
      </c>
      <c r="CN15" s="187">
        <f t="shared" si="27"/>
        <v>0.6999999999999886</v>
      </c>
      <c r="CO15" s="187">
        <f t="shared" si="13"/>
        <v>7.5</v>
      </c>
      <c r="CP15" s="187">
        <v>0.8</v>
      </c>
      <c r="CQ15" s="187">
        <v>19</v>
      </c>
      <c r="CR15" s="187">
        <v>19.1</v>
      </c>
      <c r="CS15" s="195">
        <v>19.7</v>
      </c>
      <c r="CT15" s="187">
        <v>64.1</v>
      </c>
      <c r="CU15" s="195">
        <v>65</v>
      </c>
      <c r="CV15" s="194">
        <v>263.5</v>
      </c>
      <c r="CW15" s="187">
        <v>265.5</v>
      </c>
      <c r="CX15" s="187">
        <v>285.5</v>
      </c>
      <c r="CY15" s="187">
        <v>286.2</v>
      </c>
      <c r="CZ15" s="187">
        <v>293.7</v>
      </c>
      <c r="DA15" s="187" t="s">
        <v>20</v>
      </c>
      <c r="DB15" s="187">
        <v>0.5</v>
      </c>
      <c r="DC15" s="187">
        <v>27.5</v>
      </c>
      <c r="DD15" s="187">
        <v>959.5</v>
      </c>
      <c r="DE15" s="187">
        <v>993.1</v>
      </c>
      <c r="DF15" s="187">
        <v>1826</v>
      </c>
      <c r="DG15" s="187">
        <v>2146.2</v>
      </c>
      <c r="DH15" s="197">
        <v>3363.1</v>
      </c>
      <c r="DI15" s="197">
        <v>3877.9</v>
      </c>
      <c r="DJ15" s="187">
        <v>3896</v>
      </c>
      <c r="DK15" s="187">
        <v>4393.43</v>
      </c>
      <c r="DL15" s="187">
        <v>4444.6</v>
      </c>
      <c r="DM15" s="187">
        <v>1.3</v>
      </c>
      <c r="DN15" s="190">
        <v>181</v>
      </c>
      <c r="DO15" s="187">
        <v>181.5</v>
      </c>
      <c r="DP15" s="187">
        <v>204</v>
      </c>
      <c r="DQ15" s="187">
        <v>210.1</v>
      </c>
      <c r="DR15" s="187">
        <v>36.571</v>
      </c>
      <c r="DS15" s="187">
        <v>153</v>
      </c>
      <c r="DT15" s="187">
        <v>0.148</v>
      </c>
      <c r="DU15" s="194">
        <v>1.482</v>
      </c>
      <c r="DV15" s="194">
        <v>0</v>
      </c>
      <c r="DW15" s="194">
        <v>0.253</v>
      </c>
      <c r="DX15" s="194">
        <v>1.013</v>
      </c>
      <c r="DY15" s="187">
        <f t="shared" si="14"/>
        <v>402.567</v>
      </c>
      <c r="DZ15" s="187" t="s">
        <v>20</v>
      </c>
      <c r="EA15" s="194">
        <v>0.01</v>
      </c>
      <c r="EB15" s="194">
        <v>13.046</v>
      </c>
      <c r="EC15" s="194">
        <v>0.11</v>
      </c>
      <c r="ED15" s="194">
        <v>0.12</v>
      </c>
      <c r="EE15" s="194">
        <v>3.634</v>
      </c>
      <c r="EF15" s="194">
        <v>263.423</v>
      </c>
      <c r="EG15" s="229">
        <v>1314.125</v>
      </c>
      <c r="EH15" s="229">
        <v>1113.973</v>
      </c>
      <c r="EI15" s="229">
        <v>970.337</v>
      </c>
      <c r="EJ15" s="229">
        <v>2004.003</v>
      </c>
      <c r="EK15" s="229">
        <v>3524.991</v>
      </c>
      <c r="EL15" s="187">
        <f t="shared" si="28"/>
        <v>9207.772</v>
      </c>
      <c r="EM15" s="200">
        <v>3748.529</v>
      </c>
      <c r="EN15" s="187">
        <v>3040.615</v>
      </c>
      <c r="EO15" s="187">
        <v>2710.242</v>
      </c>
      <c r="EP15" s="187">
        <v>3720.988</v>
      </c>
      <c r="EQ15" s="187">
        <v>3038.653</v>
      </c>
      <c r="ER15" s="187">
        <v>3088.356</v>
      </c>
      <c r="ES15" s="194">
        <v>2329.475</v>
      </c>
      <c r="ET15" s="187">
        <v>1970.038</v>
      </c>
      <c r="EU15" s="194">
        <v>1158.3</v>
      </c>
      <c r="EV15" s="194">
        <v>1340.53</v>
      </c>
      <c r="EW15" s="194">
        <v>1285.5210000000002</v>
      </c>
      <c r="EX15" s="194">
        <v>1759.892</v>
      </c>
      <c r="EY15" s="187">
        <f t="shared" si="29"/>
        <v>29191.139</v>
      </c>
      <c r="EZ15" s="187">
        <v>1003.144</v>
      </c>
      <c r="FA15" s="187">
        <v>1067.515</v>
      </c>
      <c r="FB15" s="287">
        <v>2710.242</v>
      </c>
      <c r="FC15" s="287">
        <v>1414.358</v>
      </c>
      <c r="FD15" s="187">
        <v>1631.303</v>
      </c>
      <c r="FE15" s="187">
        <v>1579.2620000000002</v>
      </c>
      <c r="FF15" s="287">
        <v>1128.094</v>
      </c>
      <c r="FG15" s="287">
        <v>865.485</v>
      </c>
      <c r="FH15" s="287">
        <v>929.838</v>
      </c>
      <c r="FI15" s="287">
        <v>688.3430000000001</v>
      </c>
      <c r="FJ15" s="190">
        <v>1059.547</v>
      </c>
      <c r="FK15" s="287">
        <v>2720.235</v>
      </c>
      <c r="FL15" s="187">
        <f t="shared" si="30"/>
        <v>16797.366</v>
      </c>
      <c r="FM15" s="187">
        <v>2404.975</v>
      </c>
      <c r="FN15" s="188">
        <v>2767.067</v>
      </c>
      <c r="FO15" s="288">
        <v>3756.753</v>
      </c>
      <c r="FP15" s="288">
        <v>4617.042</v>
      </c>
      <c r="FQ15" s="289">
        <v>2801.103</v>
      </c>
      <c r="FR15" s="289">
        <v>1234.118</v>
      </c>
      <c r="FS15" s="187">
        <v>1341.92</v>
      </c>
      <c r="FT15" s="187">
        <v>1008.886</v>
      </c>
      <c r="FU15" s="290">
        <v>908.12</v>
      </c>
      <c r="FV15" s="288">
        <v>876.755</v>
      </c>
      <c r="FW15" s="288">
        <v>1619.126</v>
      </c>
      <c r="FX15" s="288">
        <v>4448.644</v>
      </c>
      <c r="FY15" s="194">
        <v>1502.129</v>
      </c>
      <c r="FZ15" s="187">
        <v>1209.134</v>
      </c>
      <c r="GA15" s="187">
        <v>1169.731</v>
      </c>
      <c r="GB15" s="187">
        <v>1212.469</v>
      </c>
      <c r="GC15" s="187">
        <v>1184.16</v>
      </c>
      <c r="GD15" s="187">
        <v>1052.773</v>
      </c>
      <c r="GE15" s="187">
        <v>1268.151</v>
      </c>
      <c r="GF15" s="187">
        <v>779.874</v>
      </c>
      <c r="GG15" s="187">
        <v>660.104</v>
      </c>
      <c r="GH15" s="187">
        <v>760.641</v>
      </c>
      <c r="GI15" s="187">
        <v>1280.684</v>
      </c>
      <c r="GJ15" s="187">
        <v>1508.396</v>
      </c>
      <c r="GK15" s="187">
        <f t="shared" si="31"/>
        <v>27784.508999999995</v>
      </c>
      <c r="GL15" s="187">
        <f t="shared" si="32"/>
        <v>13588.246</v>
      </c>
      <c r="GM15" s="187">
        <v>1527.138</v>
      </c>
      <c r="GN15" s="187">
        <v>1209.326</v>
      </c>
      <c r="GO15" s="187">
        <v>1346.684</v>
      </c>
      <c r="GP15" s="187">
        <v>1142.548</v>
      </c>
      <c r="GQ15" s="187">
        <v>918.731</v>
      </c>
      <c r="GR15" s="187">
        <v>349.106</v>
      </c>
      <c r="GS15" s="187">
        <v>472.627</v>
      </c>
      <c r="GT15" s="187">
        <v>510.742</v>
      </c>
      <c r="GU15" s="187">
        <v>520.141</v>
      </c>
      <c r="GV15" s="187">
        <v>409.324</v>
      </c>
      <c r="GW15" s="187">
        <v>559.046</v>
      </c>
      <c r="GX15" s="187">
        <v>2575.861</v>
      </c>
      <c r="GY15" s="187">
        <v>719.271</v>
      </c>
      <c r="GZ15" s="187">
        <v>1666.267</v>
      </c>
      <c r="HA15" s="187">
        <v>1064.244</v>
      </c>
      <c r="HB15" s="187">
        <v>1283.585</v>
      </c>
      <c r="HC15" s="187">
        <v>819.98</v>
      </c>
      <c r="HD15" s="187">
        <v>909.002</v>
      </c>
      <c r="HE15" s="187">
        <v>544.466</v>
      </c>
      <c r="HF15" s="187">
        <v>555.683</v>
      </c>
      <c r="HG15" s="187">
        <v>450.457</v>
      </c>
      <c r="HH15" s="187">
        <v>570.046</v>
      </c>
      <c r="HI15" s="187">
        <v>475.751</v>
      </c>
      <c r="HJ15" s="187">
        <v>1748.969</v>
      </c>
      <c r="HK15" s="187">
        <v>1393.238</v>
      </c>
      <c r="HL15" s="187">
        <v>868.918</v>
      </c>
      <c r="HM15" s="187">
        <v>852.665</v>
      </c>
      <c r="HN15" s="187">
        <v>436.648</v>
      </c>
      <c r="HO15" s="187">
        <v>1519.208</v>
      </c>
      <c r="HP15" s="187">
        <v>1218.437</v>
      </c>
      <c r="HQ15" s="187">
        <v>833.853</v>
      </c>
      <c r="HR15" s="187">
        <v>726.793</v>
      </c>
      <c r="HS15" s="187">
        <v>200.21</v>
      </c>
      <c r="HT15" s="187">
        <v>166.969</v>
      </c>
      <c r="HU15" s="187"/>
      <c r="HV15" s="187"/>
      <c r="HW15" s="187">
        <f t="shared" si="33"/>
        <v>8583.001</v>
      </c>
      <c r="HX15" s="187">
        <f t="shared" si="34"/>
        <v>8216.938999999998</v>
      </c>
    </row>
    <row r="16" spans="1:232" ht="18" customHeight="1">
      <c r="A16" s="94" t="s">
        <v>29</v>
      </c>
      <c r="B16" s="51" t="s">
        <v>30</v>
      </c>
      <c r="C16" s="39">
        <v>6</v>
      </c>
      <c r="D16" s="39"/>
      <c r="E16" s="39">
        <v>9</v>
      </c>
      <c r="F16" s="39">
        <v>5</v>
      </c>
      <c r="G16" s="39">
        <v>2</v>
      </c>
      <c r="H16" s="39">
        <v>8</v>
      </c>
      <c r="I16" s="41" t="s">
        <v>21</v>
      </c>
      <c r="J16" s="90" t="s">
        <v>21</v>
      </c>
      <c r="K16" s="79">
        <v>3</v>
      </c>
      <c r="L16" s="79">
        <v>1</v>
      </c>
      <c r="M16" s="79" t="s">
        <v>20</v>
      </c>
      <c r="N16" s="79">
        <v>10</v>
      </c>
      <c r="O16" s="83">
        <v>5</v>
      </c>
      <c r="P16" s="61">
        <v>18</v>
      </c>
      <c r="Q16" s="47" t="s">
        <v>20</v>
      </c>
      <c r="R16" s="79">
        <v>11</v>
      </c>
      <c r="S16" s="79">
        <v>10.085</v>
      </c>
      <c r="T16" s="61">
        <v>9</v>
      </c>
      <c r="U16" s="61">
        <v>22.2</v>
      </c>
      <c r="V16" s="91">
        <v>42.3</v>
      </c>
      <c r="W16" s="187">
        <v>54.501999999999995</v>
      </c>
      <c r="X16" s="187">
        <v>37.003</v>
      </c>
      <c r="Y16" s="187">
        <v>44.565</v>
      </c>
      <c r="Z16" s="187">
        <v>76.563</v>
      </c>
      <c r="AA16" s="187">
        <f t="shared" si="0"/>
        <v>131.707</v>
      </c>
      <c r="AB16" s="187">
        <v>199.082</v>
      </c>
      <c r="AC16" s="187">
        <v>205.316</v>
      </c>
      <c r="AD16" s="187">
        <v>197.04600000000002</v>
      </c>
      <c r="AE16" s="191" t="s">
        <v>188</v>
      </c>
      <c r="AF16" s="189" t="s">
        <v>20</v>
      </c>
      <c r="AG16" s="189" t="s">
        <v>20</v>
      </c>
      <c r="AH16" s="189">
        <v>9</v>
      </c>
      <c r="AI16" s="189" t="s">
        <v>188</v>
      </c>
      <c r="AJ16" s="189" t="s">
        <v>188</v>
      </c>
      <c r="AK16" s="189"/>
      <c r="AL16" s="189"/>
      <c r="AM16" s="189">
        <v>1</v>
      </c>
      <c r="AN16" s="189"/>
      <c r="AO16" s="189"/>
      <c r="AP16" s="189">
        <v>1</v>
      </c>
      <c r="AQ16" s="187">
        <f t="shared" si="15"/>
        <v>11</v>
      </c>
      <c r="AR16" s="191" t="s">
        <v>20</v>
      </c>
      <c r="AS16" s="189" t="s">
        <v>188</v>
      </c>
      <c r="AT16" s="189">
        <v>2.185</v>
      </c>
      <c r="AU16" s="189">
        <v>0</v>
      </c>
      <c r="AV16" s="192" t="s">
        <v>20</v>
      </c>
      <c r="AW16" s="192">
        <v>2</v>
      </c>
      <c r="AX16" s="194">
        <v>0.1</v>
      </c>
      <c r="AY16" s="194">
        <v>0</v>
      </c>
      <c r="AZ16" s="194">
        <v>0.1</v>
      </c>
      <c r="BA16" s="194">
        <v>0.1</v>
      </c>
      <c r="BB16" s="194">
        <v>0.6</v>
      </c>
      <c r="BC16" s="189">
        <v>5</v>
      </c>
      <c r="BD16" s="189">
        <f t="shared" si="16"/>
        <v>10.084999999999999</v>
      </c>
      <c r="BE16" s="189" t="s">
        <v>188</v>
      </c>
      <c r="BF16" s="189">
        <f t="shared" si="17"/>
        <v>0.2</v>
      </c>
      <c r="BG16" s="189">
        <f t="shared" si="1"/>
        <v>0</v>
      </c>
      <c r="BH16" s="189">
        <f t="shared" si="2"/>
        <v>-0.2</v>
      </c>
      <c r="BI16" s="189">
        <f t="shared" si="3"/>
        <v>0</v>
      </c>
      <c r="BJ16" s="189">
        <f t="shared" si="4"/>
        <v>0</v>
      </c>
      <c r="BK16" s="189">
        <f t="shared" si="5"/>
        <v>2.8</v>
      </c>
      <c r="BL16" s="189">
        <f t="shared" si="6"/>
        <v>0</v>
      </c>
      <c r="BM16" s="189">
        <f t="shared" si="7"/>
        <v>0</v>
      </c>
      <c r="BN16" s="189">
        <f t="shared" si="8"/>
        <v>0.9000000000000004</v>
      </c>
      <c r="BO16" s="189">
        <f t="shared" si="9"/>
        <v>4.3</v>
      </c>
      <c r="BP16" s="189">
        <f t="shared" si="10"/>
        <v>1</v>
      </c>
      <c r="BQ16" s="189">
        <f t="shared" si="18"/>
        <v>9</v>
      </c>
      <c r="BR16" s="194">
        <v>0.2</v>
      </c>
      <c r="BS16" s="194">
        <v>0.2</v>
      </c>
      <c r="BT16" s="194" t="s">
        <v>188</v>
      </c>
      <c r="BU16" s="189" t="s">
        <v>20</v>
      </c>
      <c r="BV16" s="194" t="s">
        <v>20</v>
      </c>
      <c r="BW16" s="194">
        <v>2.8</v>
      </c>
      <c r="BX16" s="187">
        <v>2.8</v>
      </c>
      <c r="BY16" s="187">
        <v>2.8</v>
      </c>
      <c r="BZ16" s="190">
        <v>3.7</v>
      </c>
      <c r="CA16" s="195">
        <v>8</v>
      </c>
      <c r="CB16" s="187">
        <v>22.2</v>
      </c>
      <c r="CC16" s="187">
        <v>9</v>
      </c>
      <c r="CD16" s="187">
        <v>2.5</v>
      </c>
      <c r="CE16" s="187">
        <f t="shared" si="11"/>
        <v>0</v>
      </c>
      <c r="CF16" s="187">
        <f t="shared" si="19"/>
        <v>1.5</v>
      </c>
      <c r="CG16" s="187">
        <f t="shared" si="20"/>
        <v>0.09999999999999964</v>
      </c>
      <c r="CH16" s="187">
        <f t="shared" si="21"/>
        <v>3</v>
      </c>
      <c r="CI16" s="187">
        <f t="shared" si="22"/>
        <v>0.3000000000000007</v>
      </c>
      <c r="CJ16" s="187">
        <f t="shared" si="23"/>
        <v>3.299999999999999</v>
      </c>
      <c r="CK16" s="187">
        <f t="shared" si="24"/>
        <v>0.10000000000000142</v>
      </c>
      <c r="CL16" s="187">
        <f t="shared" si="25"/>
        <v>3.8999999999999986</v>
      </c>
      <c r="CM16" s="187">
        <f t="shared" si="26"/>
        <v>0.20000000000000107</v>
      </c>
      <c r="CN16" s="187">
        <f t="shared" si="27"/>
        <v>7.1</v>
      </c>
      <c r="CO16" s="187">
        <f t="shared" si="13"/>
        <v>0.1999999999999993</v>
      </c>
      <c r="CP16" s="187">
        <v>2.5</v>
      </c>
      <c r="CQ16" s="187">
        <v>4</v>
      </c>
      <c r="CR16" s="187">
        <v>4.1</v>
      </c>
      <c r="CS16" s="195">
        <v>7.1</v>
      </c>
      <c r="CT16" s="187">
        <v>7.4</v>
      </c>
      <c r="CU16" s="195">
        <v>10.7</v>
      </c>
      <c r="CV16" s="194">
        <v>10.8</v>
      </c>
      <c r="CW16" s="187">
        <v>14.7</v>
      </c>
      <c r="CX16" s="187">
        <v>14.9</v>
      </c>
      <c r="CY16" s="187">
        <v>22</v>
      </c>
      <c r="CZ16" s="187">
        <v>22.2</v>
      </c>
      <c r="DA16" s="187" t="s">
        <v>20</v>
      </c>
      <c r="DB16" s="187" t="s">
        <v>188</v>
      </c>
      <c r="DC16" s="187">
        <v>2.5</v>
      </c>
      <c r="DD16" s="187">
        <v>2.8</v>
      </c>
      <c r="DE16" s="187">
        <v>5.8</v>
      </c>
      <c r="DF16" s="187">
        <v>6</v>
      </c>
      <c r="DG16" s="187">
        <v>9</v>
      </c>
      <c r="DH16" s="197">
        <v>25.4</v>
      </c>
      <c r="DI16" s="197">
        <v>28.6</v>
      </c>
      <c r="DJ16" s="187">
        <v>39.5</v>
      </c>
      <c r="DK16" s="187">
        <v>42.303</v>
      </c>
      <c r="DL16" s="187">
        <v>42.3</v>
      </c>
      <c r="DM16" s="187">
        <v>2.4</v>
      </c>
      <c r="DN16" s="190">
        <v>5</v>
      </c>
      <c r="DO16" s="187">
        <v>5.6</v>
      </c>
      <c r="DP16" s="187">
        <v>8.6</v>
      </c>
      <c r="DQ16" s="187">
        <v>9.2</v>
      </c>
      <c r="DR16" s="187">
        <v>3.067</v>
      </c>
      <c r="DS16" s="187">
        <v>1.935</v>
      </c>
      <c r="DT16" s="187">
        <v>4.549</v>
      </c>
      <c r="DU16" s="194">
        <v>2.821</v>
      </c>
      <c r="DV16" s="194">
        <v>27.446</v>
      </c>
      <c r="DW16" s="194">
        <v>0.766</v>
      </c>
      <c r="DX16" s="194">
        <v>4.718</v>
      </c>
      <c r="DY16" s="187">
        <f t="shared" si="14"/>
        <v>54.501999999999995</v>
      </c>
      <c r="DZ16" s="190">
        <v>1.291</v>
      </c>
      <c r="EA16" s="194">
        <v>4.044</v>
      </c>
      <c r="EB16" s="194">
        <v>0.5</v>
      </c>
      <c r="EC16" s="194">
        <v>5.27</v>
      </c>
      <c r="ED16" s="194">
        <v>3.556</v>
      </c>
      <c r="EE16" s="194">
        <v>0.264</v>
      </c>
      <c r="EF16" s="194">
        <v>4.917</v>
      </c>
      <c r="EG16" s="229">
        <v>4.376</v>
      </c>
      <c r="EH16" s="229">
        <v>0.227</v>
      </c>
      <c r="EI16" s="229">
        <v>5.2</v>
      </c>
      <c r="EJ16" s="229">
        <v>4.112</v>
      </c>
      <c r="EK16" s="229">
        <v>3.246</v>
      </c>
      <c r="EL16" s="187">
        <f t="shared" si="28"/>
        <v>37.003</v>
      </c>
      <c r="EM16" s="187" t="s">
        <v>188</v>
      </c>
      <c r="EN16" s="187">
        <v>4.282</v>
      </c>
      <c r="EO16" s="187">
        <v>3.148</v>
      </c>
      <c r="EP16" s="187">
        <v>0.226</v>
      </c>
      <c r="EQ16" s="187">
        <v>8.368</v>
      </c>
      <c r="ER16" s="187">
        <v>0.595</v>
      </c>
      <c r="ES16" s="194">
        <v>1.035</v>
      </c>
      <c r="ET16" s="187">
        <v>0.129</v>
      </c>
      <c r="EU16" s="194">
        <v>11.175</v>
      </c>
      <c r="EV16" s="194">
        <v>2.374</v>
      </c>
      <c r="EW16" s="194">
        <v>7.212</v>
      </c>
      <c r="EX16" s="194">
        <v>5.712</v>
      </c>
      <c r="EY16" s="187">
        <f t="shared" si="29"/>
        <v>44.256</v>
      </c>
      <c r="EZ16" s="187">
        <v>18.615</v>
      </c>
      <c r="FA16" s="187" t="s">
        <v>188</v>
      </c>
      <c r="FB16" s="287">
        <v>3.148</v>
      </c>
      <c r="FC16" s="287">
        <v>3.301</v>
      </c>
      <c r="FD16" s="187">
        <v>1.424</v>
      </c>
      <c r="FE16" s="187">
        <v>4.69</v>
      </c>
      <c r="FF16" s="287">
        <v>15.398</v>
      </c>
      <c r="FG16" s="287">
        <v>5.47</v>
      </c>
      <c r="FH16" s="287">
        <v>3.251</v>
      </c>
      <c r="FI16" s="287">
        <v>9.485999999999999</v>
      </c>
      <c r="FJ16" s="190">
        <v>4.545</v>
      </c>
      <c r="FK16" s="287">
        <v>7.235</v>
      </c>
      <c r="FL16" s="187">
        <f t="shared" si="30"/>
        <v>76.563</v>
      </c>
      <c r="FM16" s="187">
        <v>30.471</v>
      </c>
      <c r="FN16" s="188">
        <v>2.732</v>
      </c>
      <c r="FO16" s="288">
        <v>2.586</v>
      </c>
      <c r="FP16" s="288">
        <v>9.144</v>
      </c>
      <c r="FQ16" s="289">
        <v>5.731</v>
      </c>
      <c r="FR16" s="289">
        <v>5.64</v>
      </c>
      <c r="FS16" s="187">
        <v>16.158000000000005</v>
      </c>
      <c r="FT16" s="187">
        <v>15.04</v>
      </c>
      <c r="FU16" s="290">
        <v>4.857</v>
      </c>
      <c r="FV16" s="288">
        <v>10.695</v>
      </c>
      <c r="FW16" s="288">
        <v>9.765</v>
      </c>
      <c r="FX16" s="288">
        <v>18.888</v>
      </c>
      <c r="FY16" s="194">
        <v>10.178</v>
      </c>
      <c r="FZ16" s="187">
        <v>10.918</v>
      </c>
      <c r="GA16" s="187">
        <v>24.122</v>
      </c>
      <c r="GB16" s="187">
        <v>11.474</v>
      </c>
      <c r="GC16" s="187">
        <v>4.074</v>
      </c>
      <c r="GD16" s="187">
        <v>11.667</v>
      </c>
      <c r="GE16" s="187">
        <v>16.492</v>
      </c>
      <c r="GF16" s="187">
        <v>12.931</v>
      </c>
      <c r="GG16" s="187">
        <v>13.893</v>
      </c>
      <c r="GH16" s="187">
        <v>32.59</v>
      </c>
      <c r="GI16" s="187">
        <v>23.31</v>
      </c>
      <c r="GJ16" s="187">
        <v>27.433</v>
      </c>
      <c r="GK16" s="187">
        <f t="shared" si="31"/>
        <v>131.707</v>
      </c>
      <c r="GL16" s="187">
        <f t="shared" si="32"/>
        <v>199.082</v>
      </c>
      <c r="GM16" s="187">
        <v>56.466</v>
      </c>
      <c r="GN16" s="187">
        <v>16.977</v>
      </c>
      <c r="GO16" s="187">
        <v>15.864</v>
      </c>
      <c r="GP16" s="187">
        <v>16.207</v>
      </c>
      <c r="GQ16" s="187">
        <v>9.149</v>
      </c>
      <c r="GR16" s="187">
        <v>11.368</v>
      </c>
      <c r="GS16" s="187">
        <v>19.651</v>
      </c>
      <c r="GT16" s="187">
        <v>23.761</v>
      </c>
      <c r="GU16" s="187">
        <v>11.789</v>
      </c>
      <c r="GV16" s="187">
        <v>10.292</v>
      </c>
      <c r="GW16" s="187">
        <v>8.25</v>
      </c>
      <c r="GX16" s="187">
        <v>15.542</v>
      </c>
      <c r="GY16" s="187">
        <v>7.314</v>
      </c>
      <c r="GZ16" s="187">
        <v>20.12</v>
      </c>
      <c r="HA16" s="187">
        <v>72.141</v>
      </c>
      <c r="HB16" s="187">
        <v>8.577</v>
      </c>
      <c r="HC16" s="187">
        <v>13.908</v>
      </c>
      <c r="HD16" s="187">
        <v>14.823</v>
      </c>
      <c r="HE16" s="187">
        <v>5.935</v>
      </c>
      <c r="HF16" s="187">
        <v>9.539</v>
      </c>
      <c r="HG16" s="187">
        <v>6.231</v>
      </c>
      <c r="HH16" s="187">
        <v>23.331</v>
      </c>
      <c r="HI16" s="187">
        <v>6.245</v>
      </c>
      <c r="HJ16" s="187">
        <v>8.882</v>
      </c>
      <c r="HK16" s="187">
        <v>6.168</v>
      </c>
      <c r="HL16" s="187">
        <v>2.24</v>
      </c>
      <c r="HM16" s="187">
        <v>4.311</v>
      </c>
      <c r="HN16" s="187">
        <v>7.026</v>
      </c>
      <c r="HO16" s="187">
        <v>10.259</v>
      </c>
      <c r="HP16" s="187">
        <v>13.915</v>
      </c>
      <c r="HQ16" s="187">
        <v>7.352</v>
      </c>
      <c r="HR16" s="187">
        <v>10.808</v>
      </c>
      <c r="HS16" s="187">
        <v>6.597</v>
      </c>
      <c r="HT16" s="187">
        <v>5.254</v>
      </c>
      <c r="HU16" s="187"/>
      <c r="HV16" s="187"/>
      <c r="HW16" s="187">
        <f t="shared" si="33"/>
        <v>181.91899999999998</v>
      </c>
      <c r="HX16" s="187">
        <f t="shared" si="34"/>
        <v>73.93</v>
      </c>
    </row>
    <row r="17" spans="1:232" ht="18" customHeight="1">
      <c r="A17" s="94" t="s">
        <v>240</v>
      </c>
      <c r="B17" s="51" t="s">
        <v>31</v>
      </c>
      <c r="C17" s="39">
        <v>7226</v>
      </c>
      <c r="D17" s="39"/>
      <c r="E17" s="39">
        <v>3712</v>
      </c>
      <c r="F17" s="39">
        <v>2880</v>
      </c>
      <c r="G17" s="39">
        <v>3728</v>
      </c>
      <c r="H17" s="39">
        <v>3222</v>
      </c>
      <c r="I17" s="39">
        <v>3883</v>
      </c>
      <c r="J17" s="90" t="s">
        <v>20</v>
      </c>
      <c r="K17" s="79" t="s">
        <v>20</v>
      </c>
      <c r="L17" s="79" t="s">
        <v>20</v>
      </c>
      <c r="M17" s="79">
        <v>50</v>
      </c>
      <c r="N17" s="79" t="s">
        <v>20</v>
      </c>
      <c r="O17" s="83">
        <v>866</v>
      </c>
      <c r="P17" s="79" t="s">
        <v>188</v>
      </c>
      <c r="Q17" s="47">
        <v>200</v>
      </c>
      <c r="R17" s="79">
        <v>2132</v>
      </c>
      <c r="S17" s="79">
        <v>1300.6</v>
      </c>
      <c r="T17" s="61">
        <v>3031</v>
      </c>
      <c r="U17" s="61">
        <v>3328.2</v>
      </c>
      <c r="V17" s="61" t="s">
        <v>20</v>
      </c>
      <c r="W17" s="187">
        <v>11071.056</v>
      </c>
      <c r="X17" s="187">
        <v>6125.488</v>
      </c>
      <c r="Y17" s="187">
        <v>16445.663</v>
      </c>
      <c r="Z17" s="187">
        <v>27201.115</v>
      </c>
      <c r="AA17" s="187">
        <f t="shared" si="0"/>
        <v>47203.482</v>
      </c>
      <c r="AB17" s="187">
        <v>59136.007000000005</v>
      </c>
      <c r="AC17" s="187">
        <v>31579.815</v>
      </c>
      <c r="AD17" s="187">
        <v>66281.09</v>
      </c>
      <c r="AE17" s="191" t="s">
        <v>20</v>
      </c>
      <c r="AF17" s="189" t="s">
        <v>20</v>
      </c>
      <c r="AG17" s="189" t="s">
        <v>20</v>
      </c>
      <c r="AH17" s="189" t="s">
        <v>20</v>
      </c>
      <c r="AI17" s="189" t="s">
        <v>20</v>
      </c>
      <c r="AJ17" s="189">
        <v>457</v>
      </c>
      <c r="AK17" s="189">
        <v>718</v>
      </c>
      <c r="AL17" s="189">
        <v>957</v>
      </c>
      <c r="AM17" s="189"/>
      <c r="AN17" s="189"/>
      <c r="AO17" s="189"/>
      <c r="AP17" s="189"/>
      <c r="AQ17" s="187">
        <f t="shared" si="15"/>
        <v>2132</v>
      </c>
      <c r="AR17" s="191" t="s">
        <v>20</v>
      </c>
      <c r="AS17" s="189" t="s">
        <v>20</v>
      </c>
      <c r="AT17" s="189">
        <v>0</v>
      </c>
      <c r="AU17" s="189">
        <v>0</v>
      </c>
      <c r="AV17" s="192" t="s">
        <v>20</v>
      </c>
      <c r="AW17" s="192">
        <v>0</v>
      </c>
      <c r="AX17" s="194">
        <v>779.8</v>
      </c>
      <c r="AY17" s="194">
        <v>123.9</v>
      </c>
      <c r="AZ17" s="194">
        <v>0</v>
      </c>
      <c r="BA17" s="194">
        <v>275.9</v>
      </c>
      <c r="BB17" s="194">
        <v>121</v>
      </c>
      <c r="BC17" s="189">
        <v>0</v>
      </c>
      <c r="BD17" s="189">
        <f t="shared" si="16"/>
        <v>1300.6</v>
      </c>
      <c r="BE17" s="189" t="s">
        <v>20</v>
      </c>
      <c r="BF17" s="189">
        <f t="shared" si="17"/>
        <v>299.8</v>
      </c>
      <c r="BG17" s="189">
        <f t="shared" si="1"/>
        <v>1303.6000000000001</v>
      </c>
      <c r="BH17" s="189">
        <f t="shared" si="2"/>
        <v>0</v>
      </c>
      <c r="BI17" s="189">
        <f t="shared" si="3"/>
        <v>0</v>
      </c>
      <c r="BJ17" s="189">
        <f t="shared" si="4"/>
        <v>0</v>
      </c>
      <c r="BK17" s="189">
        <f t="shared" si="5"/>
        <v>0</v>
      </c>
      <c r="BL17" s="189">
        <f t="shared" si="6"/>
        <v>0</v>
      </c>
      <c r="BM17" s="189">
        <f t="shared" si="7"/>
        <v>0</v>
      </c>
      <c r="BN17" s="189">
        <f t="shared" si="8"/>
        <v>622.0999999999999</v>
      </c>
      <c r="BO17" s="189">
        <f t="shared" si="9"/>
        <v>235.0999999999999</v>
      </c>
      <c r="BP17" s="189">
        <f t="shared" si="10"/>
        <v>570.4000000000001</v>
      </c>
      <c r="BQ17" s="189">
        <f t="shared" si="18"/>
        <v>3031</v>
      </c>
      <c r="BR17" s="194">
        <v>299.8</v>
      </c>
      <c r="BS17" s="194">
        <v>1603.4</v>
      </c>
      <c r="BT17" s="194">
        <v>1603.4</v>
      </c>
      <c r="BU17" s="194">
        <v>1603.4</v>
      </c>
      <c r="BV17" s="194">
        <v>1603.4</v>
      </c>
      <c r="BW17" s="194">
        <v>1603.4</v>
      </c>
      <c r="BX17" s="187">
        <v>1603.4</v>
      </c>
      <c r="BY17" s="187">
        <v>1603.4</v>
      </c>
      <c r="BZ17" s="190">
        <v>2225.5</v>
      </c>
      <c r="CA17" s="195">
        <v>2460.6</v>
      </c>
      <c r="CB17" s="187">
        <v>3328.2</v>
      </c>
      <c r="CC17" s="187">
        <v>3031</v>
      </c>
      <c r="CD17" s="187">
        <v>552.2</v>
      </c>
      <c r="CE17" s="187">
        <f t="shared" si="11"/>
        <v>0</v>
      </c>
      <c r="CF17" s="187">
        <f t="shared" si="19"/>
        <v>-0.20000000000004547</v>
      </c>
      <c r="CG17" s="187">
        <f t="shared" si="20"/>
        <v>0.20000000000004547</v>
      </c>
      <c r="CH17" s="187">
        <f t="shared" si="21"/>
        <v>0</v>
      </c>
      <c r="CI17" s="187">
        <f t="shared" si="22"/>
        <v>1102</v>
      </c>
      <c r="CJ17" s="187">
        <f t="shared" si="23"/>
        <v>984.9999999999998</v>
      </c>
      <c r="CK17" s="187">
        <f t="shared" si="24"/>
        <v>356</v>
      </c>
      <c r="CL17" s="187">
        <f t="shared" si="25"/>
        <v>120</v>
      </c>
      <c r="CM17" s="187">
        <f t="shared" si="26"/>
        <v>153</v>
      </c>
      <c r="CN17" s="187">
        <f t="shared" si="27"/>
        <v>30</v>
      </c>
      <c r="CO17" s="187">
        <f t="shared" si="13"/>
        <v>30</v>
      </c>
      <c r="CP17" s="187">
        <v>552.2</v>
      </c>
      <c r="CQ17" s="187">
        <v>552</v>
      </c>
      <c r="CR17" s="187">
        <v>552.2</v>
      </c>
      <c r="CS17" s="195">
        <v>552.2</v>
      </c>
      <c r="CT17" s="187">
        <v>1654.2</v>
      </c>
      <c r="CU17" s="195">
        <v>2639.2</v>
      </c>
      <c r="CV17" s="194">
        <v>2995.2</v>
      </c>
      <c r="CW17" s="187">
        <v>3115.2</v>
      </c>
      <c r="CX17" s="187">
        <v>3268.2</v>
      </c>
      <c r="CY17" s="187">
        <v>3298.2</v>
      </c>
      <c r="CZ17" s="187">
        <v>3328.2</v>
      </c>
      <c r="DA17" s="187" t="s">
        <v>20</v>
      </c>
      <c r="DB17" s="187" t="s">
        <v>20</v>
      </c>
      <c r="DC17" s="187" t="s">
        <v>20</v>
      </c>
      <c r="DD17" s="187" t="s">
        <v>20</v>
      </c>
      <c r="DE17" s="187" t="s">
        <v>20</v>
      </c>
      <c r="DF17" s="187" t="s">
        <v>20</v>
      </c>
      <c r="DG17" s="187" t="s">
        <v>20</v>
      </c>
      <c r="DH17" s="187" t="s">
        <v>20</v>
      </c>
      <c r="DI17" s="202" t="s">
        <v>20</v>
      </c>
      <c r="DJ17" s="187" t="s">
        <v>20</v>
      </c>
      <c r="DK17" s="187" t="s">
        <v>20</v>
      </c>
      <c r="DL17" s="187" t="s">
        <v>20</v>
      </c>
      <c r="DM17" s="187" t="s">
        <v>20</v>
      </c>
      <c r="DN17" s="190">
        <v>2761</v>
      </c>
      <c r="DO17" s="187">
        <v>4229.6</v>
      </c>
      <c r="DP17" s="187">
        <v>6198.6</v>
      </c>
      <c r="DQ17" s="187">
        <v>6266.7</v>
      </c>
      <c r="DR17" s="187">
        <v>0</v>
      </c>
      <c r="DS17" s="187">
        <v>0.856</v>
      </c>
      <c r="DT17" s="187">
        <v>0</v>
      </c>
      <c r="DU17" s="194">
        <v>4803.5</v>
      </c>
      <c r="DV17" s="194">
        <v>0</v>
      </c>
      <c r="DW17" s="194">
        <v>0</v>
      </c>
      <c r="DX17" s="194">
        <v>0</v>
      </c>
      <c r="DY17" s="187">
        <f t="shared" si="14"/>
        <v>11071.056</v>
      </c>
      <c r="DZ17" s="187">
        <v>3005.156</v>
      </c>
      <c r="EA17" s="194">
        <v>150.8</v>
      </c>
      <c r="EB17" s="194">
        <v>0</v>
      </c>
      <c r="EC17" s="194">
        <v>0</v>
      </c>
      <c r="ED17" s="194">
        <v>30</v>
      </c>
      <c r="EE17" s="194">
        <v>0</v>
      </c>
      <c r="EF17" s="194">
        <v>0</v>
      </c>
      <c r="EG17" s="229">
        <v>0</v>
      </c>
      <c r="EH17" s="229">
        <v>122</v>
      </c>
      <c r="EI17" s="229">
        <v>1290.032</v>
      </c>
      <c r="EJ17" s="229">
        <v>767</v>
      </c>
      <c r="EK17" s="229">
        <v>760.5</v>
      </c>
      <c r="EL17" s="187">
        <f t="shared" si="28"/>
        <v>6125.488</v>
      </c>
      <c r="EM17" s="200" t="s">
        <v>20</v>
      </c>
      <c r="EN17" s="187" t="s">
        <v>20</v>
      </c>
      <c r="EO17" s="200">
        <v>0</v>
      </c>
      <c r="EP17" s="200">
        <v>0</v>
      </c>
      <c r="EQ17" s="200">
        <v>995.1</v>
      </c>
      <c r="ER17" s="200">
        <v>0</v>
      </c>
      <c r="ES17" s="194">
        <v>0</v>
      </c>
      <c r="ET17" s="187">
        <v>147</v>
      </c>
      <c r="EU17" s="194">
        <v>3177</v>
      </c>
      <c r="EV17" s="194">
        <v>0</v>
      </c>
      <c r="EW17" s="194">
        <v>4642.563</v>
      </c>
      <c r="EX17" s="291">
        <v>7484</v>
      </c>
      <c r="EY17" s="187">
        <f t="shared" si="29"/>
        <v>16445.663</v>
      </c>
      <c r="EZ17" s="187">
        <v>953.25</v>
      </c>
      <c r="FA17" s="187">
        <v>1010</v>
      </c>
      <c r="FB17" s="287">
        <v>0</v>
      </c>
      <c r="FC17" s="287">
        <v>8556.34</v>
      </c>
      <c r="FD17" s="187">
        <v>5944.075</v>
      </c>
      <c r="FE17" s="187">
        <v>2208.5</v>
      </c>
      <c r="FF17" s="287">
        <v>355.4</v>
      </c>
      <c r="FG17" s="287">
        <v>0</v>
      </c>
      <c r="FH17" s="287">
        <v>1421.55</v>
      </c>
      <c r="FI17" s="287">
        <v>1728</v>
      </c>
      <c r="FJ17" s="190">
        <v>341</v>
      </c>
      <c r="FK17" s="287">
        <v>4683</v>
      </c>
      <c r="FL17" s="187">
        <f t="shared" si="30"/>
        <v>27201.115</v>
      </c>
      <c r="FM17" s="187">
        <v>3914.85</v>
      </c>
      <c r="FN17" s="188">
        <v>4379.5</v>
      </c>
      <c r="FO17" s="288">
        <v>504.65</v>
      </c>
      <c r="FP17" s="288">
        <v>1134.88</v>
      </c>
      <c r="FQ17" s="289">
        <v>6589.35</v>
      </c>
      <c r="FR17" s="289">
        <v>2744.95</v>
      </c>
      <c r="FS17" s="187">
        <v>2530.55</v>
      </c>
      <c r="FT17" s="187">
        <v>3990</v>
      </c>
      <c r="FU17" s="290">
        <v>1.968</v>
      </c>
      <c r="FV17" s="288">
        <v>3580.564</v>
      </c>
      <c r="FW17" s="288">
        <v>12865.616</v>
      </c>
      <c r="FX17" s="288">
        <v>4966.604</v>
      </c>
      <c r="FY17" s="194">
        <v>4878.18</v>
      </c>
      <c r="FZ17" s="187">
        <v>3307.428</v>
      </c>
      <c r="GA17" s="187">
        <v>2171.44</v>
      </c>
      <c r="GB17" s="187">
        <v>2531</v>
      </c>
      <c r="GC17" s="187">
        <v>2319</v>
      </c>
      <c r="GD17" s="187">
        <v>16258</v>
      </c>
      <c r="GE17" s="187">
        <v>960</v>
      </c>
      <c r="GF17" s="187">
        <v>1230</v>
      </c>
      <c r="GG17" s="187">
        <v>12862.434</v>
      </c>
      <c r="GH17" s="187">
        <v>5612</v>
      </c>
      <c r="GI17" s="187">
        <v>4516</v>
      </c>
      <c r="GJ17" s="187">
        <v>2490.525</v>
      </c>
      <c r="GK17" s="187">
        <f t="shared" si="31"/>
        <v>47203.482</v>
      </c>
      <c r="GL17" s="187">
        <f t="shared" si="32"/>
        <v>59136.007000000005</v>
      </c>
      <c r="GM17" s="187">
        <v>2279.6</v>
      </c>
      <c r="GN17" s="187">
        <v>4431.36</v>
      </c>
      <c r="GO17" s="187">
        <v>1000.35</v>
      </c>
      <c r="GP17" s="187">
        <v>6000.2</v>
      </c>
      <c r="GQ17" s="187">
        <v>200</v>
      </c>
      <c r="GR17" s="187">
        <v>6513</v>
      </c>
      <c r="GS17" s="187">
        <v>7040.236</v>
      </c>
      <c r="GT17" s="187">
        <v>5708.433</v>
      </c>
      <c r="GU17" s="187">
        <v>2000</v>
      </c>
      <c r="GV17" s="187">
        <v>5000.3</v>
      </c>
      <c r="GW17" s="187">
        <v>4013.725</v>
      </c>
      <c r="GX17" s="187">
        <v>7792.611</v>
      </c>
      <c r="GY17" s="187">
        <v>2643.411</v>
      </c>
      <c r="GZ17" s="187">
        <v>13886.05</v>
      </c>
      <c r="HA17" s="187">
        <v>10.533</v>
      </c>
      <c r="HB17" s="187">
        <v>4067.68</v>
      </c>
      <c r="HC17" s="187">
        <v>2341.11</v>
      </c>
      <c r="HD17" s="187">
        <v>8955.6</v>
      </c>
      <c r="HE17" s="187">
        <v>473.15</v>
      </c>
      <c r="HF17" s="187">
        <v>6453.3</v>
      </c>
      <c r="HG17" s="187">
        <v>10018</v>
      </c>
      <c r="HH17" s="187">
        <v>3928.206</v>
      </c>
      <c r="HI17" s="187">
        <v>1362.8</v>
      </c>
      <c r="HJ17" s="187">
        <v>12141.25</v>
      </c>
      <c r="HK17" s="187">
        <v>3754</v>
      </c>
      <c r="HL17" s="187"/>
      <c r="HM17" s="187">
        <v>4530</v>
      </c>
      <c r="HN17" s="187">
        <v>3240.5</v>
      </c>
      <c r="HO17" s="187">
        <v>11684.625</v>
      </c>
      <c r="HP17" s="187">
        <v>7753.442</v>
      </c>
      <c r="HQ17" s="187">
        <v>7685.5</v>
      </c>
      <c r="HR17" s="187">
        <v>9097.35</v>
      </c>
      <c r="HS17" s="187">
        <v>1383.675</v>
      </c>
      <c r="HT17" s="187">
        <v>19334.151</v>
      </c>
      <c r="HU17" s="187"/>
      <c r="HV17" s="187"/>
      <c r="HW17" s="187">
        <f t="shared" si="33"/>
        <v>52777.04</v>
      </c>
      <c r="HX17" s="187">
        <f t="shared" si="34"/>
        <v>68463.243</v>
      </c>
    </row>
    <row r="18" spans="1:232" ht="18.75" customHeight="1">
      <c r="A18" s="94" t="s">
        <v>32</v>
      </c>
      <c r="B18" s="51" t="s">
        <v>33</v>
      </c>
      <c r="C18" s="39">
        <v>4</v>
      </c>
      <c r="D18" s="39"/>
      <c r="E18" s="39">
        <v>1142</v>
      </c>
      <c r="F18" s="39">
        <v>1673</v>
      </c>
      <c r="G18" s="39">
        <v>2434</v>
      </c>
      <c r="H18" s="39">
        <v>5637</v>
      </c>
      <c r="I18" s="39">
        <v>3962</v>
      </c>
      <c r="J18" s="90">
        <v>1029</v>
      </c>
      <c r="K18" s="79">
        <v>643</v>
      </c>
      <c r="L18" s="79">
        <v>5165</v>
      </c>
      <c r="M18" s="79">
        <v>461</v>
      </c>
      <c r="N18" s="79">
        <v>4287</v>
      </c>
      <c r="O18" s="83">
        <v>3043</v>
      </c>
      <c r="P18" s="61">
        <v>34</v>
      </c>
      <c r="Q18" s="47">
        <v>2</v>
      </c>
      <c r="R18" s="79">
        <v>3</v>
      </c>
      <c r="S18" s="79">
        <v>548.4</v>
      </c>
      <c r="T18" s="61">
        <v>7872</v>
      </c>
      <c r="U18" s="61">
        <v>4114.8</v>
      </c>
      <c r="V18" s="91">
        <v>872.9</v>
      </c>
      <c r="W18" s="187">
        <v>3192.429</v>
      </c>
      <c r="X18" s="187">
        <v>10412.116</v>
      </c>
      <c r="Y18" s="187">
        <v>8833.105999999998</v>
      </c>
      <c r="Z18" s="187">
        <v>17960.935</v>
      </c>
      <c r="AA18" s="187">
        <f t="shared" si="0"/>
        <v>17733.887000000002</v>
      </c>
      <c r="AB18" s="187">
        <v>16084.463000000002</v>
      </c>
      <c r="AC18" s="187">
        <v>13080.073</v>
      </c>
      <c r="AD18" s="187">
        <v>12008.894999999999</v>
      </c>
      <c r="AE18" s="191" t="s">
        <v>20</v>
      </c>
      <c r="AF18" s="189" t="s">
        <v>20</v>
      </c>
      <c r="AG18" s="189" t="s">
        <v>188</v>
      </c>
      <c r="AH18" s="189" t="s">
        <v>20</v>
      </c>
      <c r="AI18" s="189" t="s">
        <v>20</v>
      </c>
      <c r="AJ18" s="189" t="s">
        <v>20</v>
      </c>
      <c r="AK18" s="189">
        <v>2</v>
      </c>
      <c r="AL18" s="189"/>
      <c r="AM18" s="189"/>
      <c r="AN18" s="189"/>
      <c r="AO18" s="189">
        <v>1</v>
      </c>
      <c r="AP18" s="189"/>
      <c r="AQ18" s="187">
        <f t="shared" si="15"/>
        <v>3</v>
      </c>
      <c r="AR18" s="191" t="s">
        <v>20</v>
      </c>
      <c r="AS18" s="189" t="s">
        <v>20</v>
      </c>
      <c r="AT18" s="189">
        <v>20.6</v>
      </c>
      <c r="AU18" s="189">
        <v>520</v>
      </c>
      <c r="AV18" s="192">
        <v>3</v>
      </c>
      <c r="AW18" s="192">
        <v>1</v>
      </c>
      <c r="AX18" s="194">
        <v>0.1</v>
      </c>
      <c r="AY18" s="194">
        <v>1.7</v>
      </c>
      <c r="AZ18" s="194">
        <v>0.09999999999999987</v>
      </c>
      <c r="BA18" s="194">
        <v>0.5</v>
      </c>
      <c r="BB18" s="194">
        <v>0.4</v>
      </c>
      <c r="BC18" s="189">
        <v>1</v>
      </c>
      <c r="BD18" s="189">
        <f t="shared" si="16"/>
        <v>548.4000000000001</v>
      </c>
      <c r="BE18" s="189">
        <v>50.4</v>
      </c>
      <c r="BF18" s="189">
        <f t="shared" si="17"/>
        <v>25.1</v>
      </c>
      <c r="BG18" s="189">
        <f t="shared" si="1"/>
        <v>160.9</v>
      </c>
      <c r="BH18" s="189">
        <f t="shared" si="2"/>
        <v>423.30000000000007</v>
      </c>
      <c r="BI18" s="189">
        <f t="shared" si="3"/>
        <v>1155.3999999999999</v>
      </c>
      <c r="BJ18" s="189">
        <f t="shared" si="4"/>
        <v>1969</v>
      </c>
      <c r="BK18" s="189">
        <f t="shared" si="5"/>
        <v>1527.2999999999997</v>
      </c>
      <c r="BL18" s="189">
        <f t="shared" si="6"/>
        <v>687.6000000000004</v>
      </c>
      <c r="BM18" s="189">
        <f t="shared" si="7"/>
        <v>244.69999999999982</v>
      </c>
      <c r="BN18" s="189">
        <f t="shared" si="8"/>
        <v>420.5</v>
      </c>
      <c r="BO18" s="189">
        <f t="shared" si="9"/>
        <v>731.6999999999998</v>
      </c>
      <c r="BP18" s="189">
        <f t="shared" si="10"/>
        <v>476.10000000000036</v>
      </c>
      <c r="BQ18" s="189">
        <f t="shared" si="18"/>
        <v>7872</v>
      </c>
      <c r="BR18" s="194">
        <v>75.5</v>
      </c>
      <c r="BS18" s="194">
        <v>236.4</v>
      </c>
      <c r="BT18" s="194">
        <v>659.7</v>
      </c>
      <c r="BU18" s="194">
        <v>1815.1</v>
      </c>
      <c r="BV18" s="194">
        <v>3784.1</v>
      </c>
      <c r="BW18" s="194">
        <v>5311.4</v>
      </c>
      <c r="BX18" s="187">
        <v>5999</v>
      </c>
      <c r="BY18" s="187">
        <v>6243.7</v>
      </c>
      <c r="BZ18" s="190">
        <v>6664.2</v>
      </c>
      <c r="CA18" s="195">
        <v>7395.9</v>
      </c>
      <c r="CB18" s="187">
        <v>4114.8</v>
      </c>
      <c r="CC18" s="187">
        <v>7872</v>
      </c>
      <c r="CD18" s="187">
        <v>274.4</v>
      </c>
      <c r="CE18" s="187">
        <f t="shared" si="11"/>
        <v>189.10000000000002</v>
      </c>
      <c r="CF18" s="187">
        <f t="shared" si="19"/>
        <v>383.5</v>
      </c>
      <c r="CG18" s="187">
        <f t="shared" si="20"/>
        <v>377.5</v>
      </c>
      <c r="CH18" s="187">
        <f t="shared" si="21"/>
        <v>1207.3000000000002</v>
      </c>
      <c r="CI18" s="187">
        <f t="shared" si="22"/>
        <v>360.89999999999964</v>
      </c>
      <c r="CJ18" s="187">
        <f t="shared" si="23"/>
        <v>514.6000000000004</v>
      </c>
      <c r="CK18" s="187">
        <f t="shared" si="24"/>
        <v>112.09999999999991</v>
      </c>
      <c r="CL18" s="187">
        <f t="shared" si="25"/>
        <v>201.0999999999999</v>
      </c>
      <c r="CM18" s="187">
        <f t="shared" si="26"/>
        <v>160.0999999999999</v>
      </c>
      <c r="CN18" s="187">
        <f t="shared" si="27"/>
        <v>218.80000000000018</v>
      </c>
      <c r="CO18" s="187">
        <f t="shared" si="13"/>
        <v>115.40000000000009</v>
      </c>
      <c r="CP18" s="187">
        <v>463.5</v>
      </c>
      <c r="CQ18" s="187">
        <v>847</v>
      </c>
      <c r="CR18" s="187">
        <v>1224.5</v>
      </c>
      <c r="CS18" s="195">
        <v>2431.8</v>
      </c>
      <c r="CT18" s="187">
        <v>2792.7</v>
      </c>
      <c r="CU18" s="195">
        <v>3307.3</v>
      </c>
      <c r="CV18" s="194">
        <v>3419.4</v>
      </c>
      <c r="CW18" s="187">
        <v>3620.5</v>
      </c>
      <c r="CX18" s="187">
        <v>3780.6</v>
      </c>
      <c r="CY18" s="187">
        <v>3999.4</v>
      </c>
      <c r="CZ18" s="187">
        <v>4114.8</v>
      </c>
      <c r="DA18" s="187">
        <v>60</v>
      </c>
      <c r="DB18" s="187">
        <v>300</v>
      </c>
      <c r="DC18" s="187">
        <v>377.8</v>
      </c>
      <c r="DD18" s="187">
        <v>378.4</v>
      </c>
      <c r="DE18" s="187">
        <v>408.4</v>
      </c>
      <c r="DF18" s="187">
        <v>724</v>
      </c>
      <c r="DG18" s="187">
        <v>725.2</v>
      </c>
      <c r="DH18" s="197">
        <v>781</v>
      </c>
      <c r="DI18" s="197">
        <v>781</v>
      </c>
      <c r="DJ18" s="187">
        <v>818.2</v>
      </c>
      <c r="DK18" s="187">
        <v>851.4340000000001</v>
      </c>
      <c r="DL18" s="187">
        <v>872.9</v>
      </c>
      <c r="DM18" s="187">
        <v>18.4</v>
      </c>
      <c r="DN18" s="190">
        <v>516</v>
      </c>
      <c r="DO18" s="187">
        <v>519.4</v>
      </c>
      <c r="DP18" s="187">
        <v>520.7</v>
      </c>
      <c r="DQ18" s="187">
        <v>1025.5</v>
      </c>
      <c r="DR18" s="187">
        <v>649.75</v>
      </c>
      <c r="DS18" s="187">
        <v>425</v>
      </c>
      <c r="DT18" s="187">
        <v>35.35</v>
      </c>
      <c r="DU18" s="194">
        <v>17.407</v>
      </c>
      <c r="DV18" s="194">
        <v>237.145</v>
      </c>
      <c r="DW18" s="194">
        <v>527.952</v>
      </c>
      <c r="DX18" s="194">
        <v>274.325</v>
      </c>
      <c r="DY18" s="187">
        <f t="shared" si="14"/>
        <v>3192.429</v>
      </c>
      <c r="DZ18" s="190">
        <v>44.08</v>
      </c>
      <c r="EA18" s="194">
        <v>0.5</v>
      </c>
      <c r="EB18" s="194">
        <v>15</v>
      </c>
      <c r="EC18" s="194">
        <v>18</v>
      </c>
      <c r="ED18" s="194">
        <v>10.125</v>
      </c>
      <c r="EE18" s="194">
        <v>245.4</v>
      </c>
      <c r="EF18" s="194">
        <v>403.24</v>
      </c>
      <c r="EG18" s="229">
        <v>153.21</v>
      </c>
      <c r="EH18" s="229">
        <v>219.833</v>
      </c>
      <c r="EI18" s="229">
        <v>4506.5</v>
      </c>
      <c r="EJ18" s="229">
        <v>1896.898</v>
      </c>
      <c r="EK18" s="229">
        <v>2899.33</v>
      </c>
      <c r="EL18" s="187">
        <f t="shared" si="28"/>
        <v>10412.116</v>
      </c>
      <c r="EM18" s="200">
        <v>1289.64</v>
      </c>
      <c r="EN18" s="187">
        <v>2180.949</v>
      </c>
      <c r="EO18" s="187">
        <v>542.457</v>
      </c>
      <c r="EP18" s="187">
        <v>997.475</v>
      </c>
      <c r="EQ18" s="187">
        <v>144.686</v>
      </c>
      <c r="ER18" s="187">
        <v>572.557</v>
      </c>
      <c r="ES18" s="194">
        <v>928.396</v>
      </c>
      <c r="ET18" s="187">
        <v>487.945</v>
      </c>
      <c r="EU18" s="194">
        <v>145.575</v>
      </c>
      <c r="EV18" s="194">
        <v>399.395</v>
      </c>
      <c r="EW18" s="194">
        <v>397.65</v>
      </c>
      <c r="EX18" s="194">
        <v>746.381</v>
      </c>
      <c r="EY18" s="187">
        <f t="shared" si="29"/>
        <v>8833.105999999998</v>
      </c>
      <c r="EZ18" s="187">
        <v>227.898</v>
      </c>
      <c r="FA18" s="187">
        <v>148.543</v>
      </c>
      <c r="FB18" s="287">
        <v>542.457</v>
      </c>
      <c r="FC18" s="287">
        <v>201.44500000000002</v>
      </c>
      <c r="FD18" s="187">
        <v>612.514</v>
      </c>
      <c r="FE18" s="187">
        <v>946.6709999999999</v>
      </c>
      <c r="FF18" s="287">
        <v>1162.626</v>
      </c>
      <c r="FG18" s="287">
        <v>839.778</v>
      </c>
      <c r="FH18" s="287">
        <v>2298.645</v>
      </c>
      <c r="FI18" s="287">
        <v>2262.9590000000003</v>
      </c>
      <c r="FJ18" s="190">
        <v>3475.635</v>
      </c>
      <c r="FK18" s="287">
        <v>5241.764</v>
      </c>
      <c r="FL18" s="187">
        <f t="shared" si="30"/>
        <v>17960.935</v>
      </c>
      <c r="FM18" s="187">
        <v>3016.358</v>
      </c>
      <c r="FN18" s="188">
        <v>1086.943</v>
      </c>
      <c r="FO18" s="288">
        <v>1546.2859999999998</v>
      </c>
      <c r="FP18" s="288">
        <v>194.545</v>
      </c>
      <c r="FQ18" s="289">
        <v>1675.236</v>
      </c>
      <c r="FR18" s="289">
        <v>2986.727</v>
      </c>
      <c r="FS18" s="187">
        <v>379.17099999999994</v>
      </c>
      <c r="FT18" s="187">
        <v>548.397</v>
      </c>
      <c r="FU18" s="290">
        <v>1238.172</v>
      </c>
      <c r="FV18" s="288">
        <v>52</v>
      </c>
      <c r="FW18" s="288">
        <v>2944.038</v>
      </c>
      <c r="FX18" s="288">
        <v>2066.014</v>
      </c>
      <c r="FY18" s="194">
        <v>1260.615</v>
      </c>
      <c r="FZ18" s="187">
        <v>1270.084</v>
      </c>
      <c r="GA18" s="187">
        <v>1619.659</v>
      </c>
      <c r="GB18" s="187">
        <v>1734.305</v>
      </c>
      <c r="GC18" s="187">
        <v>1126.4</v>
      </c>
      <c r="GD18" s="187">
        <v>1228.592</v>
      </c>
      <c r="GE18" s="187">
        <v>1278.994</v>
      </c>
      <c r="GF18" s="187">
        <v>1866</v>
      </c>
      <c r="GG18" s="187">
        <v>1973.303</v>
      </c>
      <c r="GH18" s="187"/>
      <c r="GI18" s="187">
        <v>1242.927</v>
      </c>
      <c r="GJ18" s="187">
        <v>1483.584</v>
      </c>
      <c r="GK18" s="187">
        <f t="shared" si="31"/>
        <v>17733.887000000002</v>
      </c>
      <c r="GL18" s="187">
        <f t="shared" si="32"/>
        <v>16084.463000000002</v>
      </c>
      <c r="GM18" s="187">
        <v>1426.16</v>
      </c>
      <c r="GN18" s="187">
        <v>1481.89</v>
      </c>
      <c r="GO18" s="187">
        <v>1056.711</v>
      </c>
      <c r="GP18" s="187">
        <v>412.935</v>
      </c>
      <c r="GQ18" s="187">
        <v>1541.243</v>
      </c>
      <c r="GR18" s="187">
        <v>1512.009</v>
      </c>
      <c r="GS18" s="187">
        <v>545.697</v>
      </c>
      <c r="GT18" s="187">
        <v>720.275</v>
      </c>
      <c r="GU18" s="187">
        <v>1321.226</v>
      </c>
      <c r="GV18" s="187">
        <v>1402.955</v>
      </c>
      <c r="GW18" s="187">
        <v>813.113</v>
      </c>
      <c r="GX18" s="187">
        <v>846.684</v>
      </c>
      <c r="GY18" s="187">
        <v>605.84</v>
      </c>
      <c r="GZ18" s="187">
        <v>565.34</v>
      </c>
      <c r="HA18" s="187">
        <v>754.746</v>
      </c>
      <c r="HB18" s="187">
        <v>1189.967</v>
      </c>
      <c r="HC18" s="187">
        <v>1596.819</v>
      </c>
      <c r="HD18" s="187">
        <v>1432.884</v>
      </c>
      <c r="HE18" s="187">
        <v>667.69</v>
      </c>
      <c r="HF18" s="187">
        <v>634.74</v>
      </c>
      <c r="HG18" s="187">
        <v>750.013</v>
      </c>
      <c r="HH18" s="187">
        <v>1468.387</v>
      </c>
      <c r="HI18" s="187">
        <v>1379.211</v>
      </c>
      <c r="HJ18" s="187">
        <v>963.258</v>
      </c>
      <c r="HK18" s="187">
        <v>1362.1</v>
      </c>
      <c r="HL18" s="187">
        <v>1012.53</v>
      </c>
      <c r="HM18" s="187">
        <v>3054.64</v>
      </c>
      <c r="HN18" s="187">
        <v>2256.818</v>
      </c>
      <c r="HO18" s="187">
        <v>2380.925</v>
      </c>
      <c r="HP18" s="187">
        <v>748.088</v>
      </c>
      <c r="HQ18" s="187">
        <v>5781.749</v>
      </c>
      <c r="HR18" s="187">
        <v>1206.436</v>
      </c>
      <c r="HS18" s="187">
        <v>4007.674</v>
      </c>
      <c r="HT18" s="187">
        <v>1068.483</v>
      </c>
      <c r="HU18" s="187"/>
      <c r="HV18" s="187"/>
      <c r="HW18" s="187">
        <f t="shared" si="33"/>
        <v>9666.426000000001</v>
      </c>
      <c r="HX18" s="187">
        <f t="shared" si="34"/>
        <v>22879.443</v>
      </c>
    </row>
    <row r="19" spans="1:232" ht="18.75" customHeight="1">
      <c r="A19" s="94" t="s">
        <v>34</v>
      </c>
      <c r="B19" s="51" t="s">
        <v>35</v>
      </c>
      <c r="C19" s="39">
        <v>5533</v>
      </c>
      <c r="D19" s="39"/>
      <c r="E19" s="39">
        <v>18943</v>
      </c>
      <c r="F19" s="39">
        <v>10311</v>
      </c>
      <c r="G19" s="39">
        <v>11378</v>
      </c>
      <c r="H19" s="39">
        <v>10761</v>
      </c>
      <c r="I19" s="39">
        <v>11812</v>
      </c>
      <c r="J19" s="90">
        <v>3745</v>
      </c>
      <c r="K19" s="79">
        <v>5348</v>
      </c>
      <c r="L19" s="79">
        <v>8829</v>
      </c>
      <c r="M19" s="79">
        <v>7443</v>
      </c>
      <c r="N19" s="79">
        <v>11139</v>
      </c>
      <c r="O19" s="83">
        <v>4311</v>
      </c>
      <c r="P19" s="61">
        <v>1892</v>
      </c>
      <c r="Q19" s="47">
        <v>1210</v>
      </c>
      <c r="R19" s="79">
        <v>1982</v>
      </c>
      <c r="S19" s="79">
        <v>603.5</v>
      </c>
      <c r="T19" s="61">
        <v>1521</v>
      </c>
      <c r="U19" s="61">
        <v>2495</v>
      </c>
      <c r="V19" s="91">
        <v>1886.5</v>
      </c>
      <c r="W19" s="187">
        <v>3556.6749999999997</v>
      </c>
      <c r="X19" s="187">
        <v>7205.441000000001</v>
      </c>
      <c r="Y19" s="187">
        <v>4193.944</v>
      </c>
      <c r="Z19" s="187">
        <v>5818.418</v>
      </c>
      <c r="AA19" s="187">
        <f t="shared" si="0"/>
        <v>1064.104</v>
      </c>
      <c r="AB19" s="187">
        <v>10.369</v>
      </c>
      <c r="AC19" s="187">
        <v>7.933</v>
      </c>
      <c r="AD19" s="187">
        <v>95.28500000000001</v>
      </c>
      <c r="AE19" s="191">
        <v>335</v>
      </c>
      <c r="AF19" s="189">
        <v>140</v>
      </c>
      <c r="AG19" s="189">
        <v>330</v>
      </c>
      <c r="AH19" s="189">
        <v>476</v>
      </c>
      <c r="AI19" s="189">
        <v>6</v>
      </c>
      <c r="AJ19" s="189">
        <v>25</v>
      </c>
      <c r="AK19" s="189">
        <v>103</v>
      </c>
      <c r="AL19" s="189">
        <v>25</v>
      </c>
      <c r="AM19" s="189"/>
      <c r="AN19" s="189">
        <v>320</v>
      </c>
      <c r="AO19" s="189">
        <v>207</v>
      </c>
      <c r="AP19" s="189">
        <v>15</v>
      </c>
      <c r="AQ19" s="187">
        <f t="shared" si="15"/>
        <v>1982</v>
      </c>
      <c r="AR19" s="191">
        <v>40</v>
      </c>
      <c r="AS19" s="189" t="s">
        <v>20</v>
      </c>
      <c r="AT19" s="189">
        <v>5</v>
      </c>
      <c r="AU19" s="189">
        <v>0</v>
      </c>
      <c r="AV19" s="192" t="s">
        <v>20</v>
      </c>
      <c r="AW19" s="192">
        <v>0</v>
      </c>
      <c r="AX19" s="194">
        <v>198.3</v>
      </c>
      <c r="AY19" s="194">
        <v>0</v>
      </c>
      <c r="AZ19" s="194">
        <v>0</v>
      </c>
      <c r="BA19" s="194">
        <v>24.9</v>
      </c>
      <c r="BB19" s="194">
        <v>235.3</v>
      </c>
      <c r="BC19" s="189">
        <v>100</v>
      </c>
      <c r="BD19" s="189">
        <f t="shared" si="16"/>
        <v>603.5</v>
      </c>
      <c r="BE19" s="189">
        <v>230.3</v>
      </c>
      <c r="BF19" s="189">
        <f t="shared" si="17"/>
        <v>110</v>
      </c>
      <c r="BG19" s="189">
        <f t="shared" si="1"/>
        <v>309.09999999999997</v>
      </c>
      <c r="BH19" s="189">
        <f t="shared" si="2"/>
        <v>79.10000000000002</v>
      </c>
      <c r="BI19" s="189">
        <f t="shared" si="3"/>
        <v>114.29999999999995</v>
      </c>
      <c r="BJ19" s="189">
        <f t="shared" si="4"/>
        <v>80.80000000000007</v>
      </c>
      <c r="BK19" s="189">
        <f t="shared" si="5"/>
        <v>40</v>
      </c>
      <c r="BL19" s="189">
        <f t="shared" si="6"/>
        <v>69.99999999999989</v>
      </c>
      <c r="BM19" s="189">
        <f t="shared" si="7"/>
        <v>120</v>
      </c>
      <c r="BN19" s="189">
        <f t="shared" si="8"/>
        <v>50</v>
      </c>
      <c r="BO19" s="189">
        <f t="shared" si="9"/>
        <v>120</v>
      </c>
      <c r="BP19" s="189">
        <f t="shared" si="10"/>
        <v>197.4000000000001</v>
      </c>
      <c r="BQ19" s="189">
        <f t="shared" si="18"/>
        <v>1521</v>
      </c>
      <c r="BR19" s="194">
        <v>340.3</v>
      </c>
      <c r="BS19" s="194">
        <v>649.4</v>
      </c>
      <c r="BT19" s="194">
        <v>728.5</v>
      </c>
      <c r="BU19" s="194">
        <v>842.8</v>
      </c>
      <c r="BV19" s="194">
        <v>923.6</v>
      </c>
      <c r="BW19" s="194">
        <v>963.6</v>
      </c>
      <c r="BX19" s="187">
        <v>1033.6</v>
      </c>
      <c r="BY19" s="187">
        <v>1153.6</v>
      </c>
      <c r="BZ19" s="190">
        <v>1203.6</v>
      </c>
      <c r="CA19" s="195">
        <v>1323.6</v>
      </c>
      <c r="CB19" s="187">
        <v>2495</v>
      </c>
      <c r="CC19" s="187">
        <v>1521</v>
      </c>
      <c r="CD19" s="187">
        <v>210.1</v>
      </c>
      <c r="CE19" s="187">
        <f t="shared" si="11"/>
        <v>28.5</v>
      </c>
      <c r="CF19" s="187">
        <f t="shared" si="19"/>
        <v>253.4</v>
      </c>
      <c r="CG19" s="187">
        <f t="shared" si="20"/>
        <v>180.5</v>
      </c>
      <c r="CH19" s="187">
        <f t="shared" si="21"/>
        <v>80.5</v>
      </c>
      <c r="CI19" s="187">
        <f t="shared" si="22"/>
        <v>474.29999999999995</v>
      </c>
      <c r="CJ19" s="187">
        <f t="shared" si="23"/>
        <v>118.90000000000009</v>
      </c>
      <c r="CK19" s="187">
        <f t="shared" si="24"/>
        <v>398.70000000000005</v>
      </c>
      <c r="CL19" s="187">
        <f t="shared" si="25"/>
        <v>75</v>
      </c>
      <c r="CM19" s="187">
        <f t="shared" si="26"/>
        <v>75</v>
      </c>
      <c r="CN19" s="187">
        <f t="shared" si="27"/>
        <v>260.0999999999999</v>
      </c>
      <c r="CO19" s="187">
        <f t="shared" si="13"/>
        <v>340</v>
      </c>
      <c r="CP19" s="187">
        <v>238.6</v>
      </c>
      <c r="CQ19" s="187">
        <v>492</v>
      </c>
      <c r="CR19" s="187">
        <v>672.5</v>
      </c>
      <c r="CS19" s="195">
        <v>753</v>
      </c>
      <c r="CT19" s="187">
        <v>1227.3</v>
      </c>
      <c r="CU19" s="195">
        <v>1346.2</v>
      </c>
      <c r="CV19" s="194">
        <v>1744.9</v>
      </c>
      <c r="CW19" s="187">
        <v>1819.9</v>
      </c>
      <c r="CX19" s="187">
        <v>1894.9</v>
      </c>
      <c r="CY19" s="187">
        <v>2155</v>
      </c>
      <c r="CZ19" s="187">
        <v>2495</v>
      </c>
      <c r="DA19" s="187">
        <v>75</v>
      </c>
      <c r="DB19" s="187">
        <v>215</v>
      </c>
      <c r="DC19" s="187">
        <v>265</v>
      </c>
      <c r="DD19" s="187">
        <v>275</v>
      </c>
      <c r="DE19" s="187">
        <v>275</v>
      </c>
      <c r="DF19" s="187">
        <v>445</v>
      </c>
      <c r="DG19" s="187">
        <v>536.2</v>
      </c>
      <c r="DH19" s="197">
        <v>657.4</v>
      </c>
      <c r="DI19" s="197">
        <v>1106.8</v>
      </c>
      <c r="DJ19" s="187">
        <v>1443.5</v>
      </c>
      <c r="DK19" s="187">
        <v>1717.75</v>
      </c>
      <c r="DL19" s="187">
        <v>1886.5</v>
      </c>
      <c r="DM19" s="187">
        <v>125.5</v>
      </c>
      <c r="DN19" s="190">
        <v>242</v>
      </c>
      <c r="DO19" s="187">
        <v>367.9</v>
      </c>
      <c r="DP19" s="187">
        <v>485.7</v>
      </c>
      <c r="DQ19" s="187">
        <v>885.9</v>
      </c>
      <c r="DR19" s="187">
        <v>270.95</v>
      </c>
      <c r="DS19" s="187">
        <v>486.225</v>
      </c>
      <c r="DT19" s="187">
        <v>261</v>
      </c>
      <c r="DU19" s="194">
        <v>318.05</v>
      </c>
      <c r="DV19" s="194">
        <v>221.25</v>
      </c>
      <c r="DW19" s="194">
        <v>428.95</v>
      </c>
      <c r="DX19" s="194">
        <v>684.35</v>
      </c>
      <c r="DY19" s="187">
        <f t="shared" si="14"/>
        <v>3556.6749999999997</v>
      </c>
      <c r="DZ19" s="190">
        <v>712.23</v>
      </c>
      <c r="EA19" s="194">
        <v>618.7</v>
      </c>
      <c r="EB19" s="194">
        <v>1075.25</v>
      </c>
      <c r="EC19" s="194">
        <v>534.4</v>
      </c>
      <c r="ED19" s="194">
        <v>627.4</v>
      </c>
      <c r="EE19" s="194">
        <v>677</v>
      </c>
      <c r="EF19" s="194">
        <v>958.55</v>
      </c>
      <c r="EG19" s="229">
        <v>177</v>
      </c>
      <c r="EH19" s="229">
        <v>378.041</v>
      </c>
      <c r="EI19" s="229">
        <v>280.32</v>
      </c>
      <c r="EJ19" s="229">
        <v>708.725</v>
      </c>
      <c r="EK19" s="229">
        <v>457.825</v>
      </c>
      <c r="EL19" s="187">
        <f t="shared" si="28"/>
        <v>7205.441000000001</v>
      </c>
      <c r="EM19" s="200">
        <v>174.9</v>
      </c>
      <c r="EN19" s="187">
        <v>816.6</v>
      </c>
      <c r="EO19" s="187">
        <v>392</v>
      </c>
      <c r="EP19" s="187">
        <v>370.04</v>
      </c>
      <c r="EQ19" s="187">
        <v>290</v>
      </c>
      <c r="ER19" s="187">
        <v>60</v>
      </c>
      <c r="ES19" s="194">
        <v>255</v>
      </c>
      <c r="ET19" s="187">
        <v>436.639</v>
      </c>
      <c r="EU19" s="194">
        <v>374.3</v>
      </c>
      <c r="EV19" s="194">
        <v>364.215</v>
      </c>
      <c r="EW19" s="194">
        <v>221.5</v>
      </c>
      <c r="EX19" s="194">
        <v>438.75</v>
      </c>
      <c r="EY19" s="187">
        <f t="shared" si="29"/>
        <v>4193.944</v>
      </c>
      <c r="EZ19" s="187">
        <v>500.453</v>
      </c>
      <c r="FA19" s="187">
        <v>452.255</v>
      </c>
      <c r="FB19" s="287">
        <v>392</v>
      </c>
      <c r="FC19" s="287">
        <v>690</v>
      </c>
      <c r="FD19" s="187">
        <v>761.571</v>
      </c>
      <c r="FE19" s="187">
        <v>409.125</v>
      </c>
      <c r="FF19" s="287">
        <v>996.444</v>
      </c>
      <c r="FG19" s="287">
        <v>386.425</v>
      </c>
      <c r="FH19" s="287">
        <v>183.07</v>
      </c>
      <c r="FI19" s="287">
        <v>402</v>
      </c>
      <c r="FJ19" s="190">
        <v>550.075</v>
      </c>
      <c r="FK19" s="287">
        <v>95</v>
      </c>
      <c r="FL19" s="187">
        <f t="shared" si="30"/>
        <v>5818.418</v>
      </c>
      <c r="FM19" s="187">
        <v>428.025</v>
      </c>
      <c r="FN19" s="188">
        <v>61.475</v>
      </c>
      <c r="FO19" s="288">
        <v>184.375</v>
      </c>
      <c r="FP19" s="288">
        <v>155.975</v>
      </c>
      <c r="FQ19" s="289">
        <v>60</v>
      </c>
      <c r="FR19" s="289">
        <v>0.154</v>
      </c>
      <c r="FS19" s="187">
        <v>120.44</v>
      </c>
      <c r="FT19" s="187">
        <v>30</v>
      </c>
      <c r="FU19" s="290">
        <v>0</v>
      </c>
      <c r="FV19" s="288">
        <v>0.66</v>
      </c>
      <c r="FW19" s="288">
        <v>20</v>
      </c>
      <c r="FX19" s="288">
        <v>3</v>
      </c>
      <c r="FY19" s="194">
        <v>1.65</v>
      </c>
      <c r="FZ19" s="187">
        <v>0</v>
      </c>
      <c r="GA19" s="187">
        <v>0.15</v>
      </c>
      <c r="GB19" s="187">
        <v>0</v>
      </c>
      <c r="GC19" s="187">
        <v>0</v>
      </c>
      <c r="GD19" s="187">
        <v>0</v>
      </c>
      <c r="GE19" s="187">
        <v>0.12</v>
      </c>
      <c r="GF19" s="187"/>
      <c r="GG19" s="187">
        <v>0.725</v>
      </c>
      <c r="GH19" s="187">
        <v>0.028</v>
      </c>
      <c r="GI19" s="187">
        <v>0.091</v>
      </c>
      <c r="GJ19" s="187">
        <v>7.605</v>
      </c>
      <c r="GK19" s="187">
        <f t="shared" si="31"/>
        <v>1064.104</v>
      </c>
      <c r="GL19" s="187">
        <f t="shared" si="32"/>
        <v>10.369</v>
      </c>
      <c r="GM19" s="187">
        <v>1.383</v>
      </c>
      <c r="GN19" s="187">
        <v>564.58</v>
      </c>
      <c r="GO19" s="187"/>
      <c r="GP19" s="187"/>
      <c r="GQ19" s="187">
        <v>0.175</v>
      </c>
      <c r="GR19" s="187">
        <v>0.2</v>
      </c>
      <c r="GS19" s="187"/>
      <c r="GT19" s="187">
        <v>1.575</v>
      </c>
      <c r="GU19" s="187">
        <v>0.225</v>
      </c>
      <c r="GV19" s="187">
        <v>1.75</v>
      </c>
      <c r="GW19" s="187">
        <v>1.375</v>
      </c>
      <c r="GX19" s="187">
        <v>1.25</v>
      </c>
      <c r="GY19" s="187">
        <v>0.443</v>
      </c>
      <c r="GZ19" s="187">
        <v>0.13</v>
      </c>
      <c r="HA19" s="187">
        <v>17.475</v>
      </c>
      <c r="HB19" s="187">
        <v>3.025</v>
      </c>
      <c r="HC19" s="187">
        <v>2.054</v>
      </c>
      <c r="HD19" s="187">
        <v>2.912</v>
      </c>
      <c r="HE19" s="187">
        <v>1.75</v>
      </c>
      <c r="HF19" s="187">
        <v>1.3</v>
      </c>
      <c r="HG19" s="187">
        <v>32.125</v>
      </c>
      <c r="HH19" s="187">
        <v>1.425</v>
      </c>
      <c r="HI19" s="187">
        <v>32.25</v>
      </c>
      <c r="HJ19" s="187">
        <v>0.396</v>
      </c>
      <c r="HK19" s="187">
        <v>0.75</v>
      </c>
      <c r="HL19" s="187">
        <v>0.925</v>
      </c>
      <c r="HM19" s="187">
        <v>7.825</v>
      </c>
      <c r="HN19" s="187">
        <v>1413.750932</v>
      </c>
      <c r="HO19" s="187">
        <v>629.3</v>
      </c>
      <c r="HP19" s="187">
        <v>643.55</v>
      </c>
      <c r="HQ19" s="187">
        <v>916.58</v>
      </c>
      <c r="HR19" s="187">
        <v>422.05</v>
      </c>
      <c r="HS19" s="187">
        <v>884.739</v>
      </c>
      <c r="HT19" s="187">
        <v>392.75</v>
      </c>
      <c r="HU19" s="187"/>
      <c r="HV19" s="187"/>
      <c r="HW19" s="187">
        <f t="shared" si="33"/>
        <v>62.638999999999996</v>
      </c>
      <c r="HX19" s="187">
        <f t="shared" si="34"/>
        <v>5312.219932</v>
      </c>
    </row>
    <row r="20" spans="1:232" ht="18.75" customHeight="1">
      <c r="A20" s="94" t="s">
        <v>36</v>
      </c>
      <c r="B20" s="51" t="s">
        <v>37</v>
      </c>
      <c r="C20" s="39">
        <v>9772</v>
      </c>
      <c r="D20" s="39"/>
      <c r="E20" s="39">
        <v>9979</v>
      </c>
      <c r="F20" s="39">
        <v>8644</v>
      </c>
      <c r="G20" s="39">
        <v>10745</v>
      </c>
      <c r="H20" s="39">
        <v>11997</v>
      </c>
      <c r="I20" s="39">
        <v>15613</v>
      </c>
      <c r="J20" s="90">
        <v>8609</v>
      </c>
      <c r="K20" s="79">
        <v>10415</v>
      </c>
      <c r="L20" s="79">
        <v>11756</v>
      </c>
      <c r="M20" s="79">
        <v>6394</v>
      </c>
      <c r="N20" s="79">
        <v>9465</v>
      </c>
      <c r="O20" s="83">
        <v>4824</v>
      </c>
      <c r="P20" s="61">
        <v>7185</v>
      </c>
      <c r="Q20" s="82">
        <v>7876</v>
      </c>
      <c r="R20" s="82">
        <v>7447</v>
      </c>
      <c r="S20" s="82">
        <v>9372.537999999999</v>
      </c>
      <c r="T20" s="61">
        <v>12610</v>
      </c>
      <c r="U20" s="61">
        <v>11868.9</v>
      </c>
      <c r="V20" s="91">
        <v>11241.7</v>
      </c>
      <c r="W20" s="187">
        <v>12684.636</v>
      </c>
      <c r="X20" s="187">
        <v>14318.636999999999</v>
      </c>
      <c r="Y20" s="187">
        <v>17198.636</v>
      </c>
      <c r="Z20" s="187">
        <v>17355.5</v>
      </c>
      <c r="AA20" s="187">
        <f t="shared" si="0"/>
        <v>11789.550000000001</v>
      </c>
      <c r="AB20" s="187">
        <v>13269.275</v>
      </c>
      <c r="AC20" s="187">
        <v>16260.819</v>
      </c>
      <c r="AD20" s="187">
        <v>14089.354000000001</v>
      </c>
      <c r="AE20" s="191">
        <v>447</v>
      </c>
      <c r="AF20" s="189">
        <v>298</v>
      </c>
      <c r="AG20" s="189">
        <v>764</v>
      </c>
      <c r="AH20" s="189">
        <v>598</v>
      </c>
      <c r="AI20" s="189">
        <v>727</v>
      </c>
      <c r="AJ20" s="189">
        <v>847</v>
      </c>
      <c r="AK20" s="189">
        <v>258</v>
      </c>
      <c r="AL20" s="189">
        <v>650</v>
      </c>
      <c r="AM20" s="189">
        <v>769</v>
      </c>
      <c r="AN20" s="189">
        <v>978</v>
      </c>
      <c r="AO20" s="189">
        <v>278</v>
      </c>
      <c r="AP20" s="189">
        <v>833</v>
      </c>
      <c r="AQ20" s="187">
        <f t="shared" si="15"/>
        <v>7447</v>
      </c>
      <c r="AR20" s="191">
        <v>486</v>
      </c>
      <c r="AS20" s="189">
        <v>926</v>
      </c>
      <c r="AT20" s="189">
        <v>952.338</v>
      </c>
      <c r="AU20" s="189">
        <v>1048</v>
      </c>
      <c r="AV20" s="192">
        <v>1234</v>
      </c>
      <c r="AW20" s="192">
        <v>277</v>
      </c>
      <c r="AX20" s="194">
        <v>718.2</v>
      </c>
      <c r="AY20" s="194">
        <v>1236.2</v>
      </c>
      <c r="AZ20" s="194">
        <v>460.2</v>
      </c>
      <c r="BA20" s="194">
        <v>723.8</v>
      </c>
      <c r="BB20" s="194">
        <v>675.8</v>
      </c>
      <c r="BC20" s="189">
        <v>635</v>
      </c>
      <c r="BD20" s="189">
        <f t="shared" si="16"/>
        <v>9372.537999999999</v>
      </c>
      <c r="BE20" s="189">
        <v>1040.5</v>
      </c>
      <c r="BF20" s="189">
        <f t="shared" si="17"/>
        <v>918.9000000000001</v>
      </c>
      <c r="BG20" s="189">
        <f t="shared" si="1"/>
        <v>1390.1</v>
      </c>
      <c r="BH20" s="189">
        <f t="shared" si="2"/>
        <v>834.3000000000002</v>
      </c>
      <c r="BI20" s="189">
        <f t="shared" si="3"/>
        <v>968.8000000000002</v>
      </c>
      <c r="BJ20" s="189">
        <f t="shared" si="4"/>
        <v>1504.3999999999996</v>
      </c>
      <c r="BK20" s="189">
        <f t="shared" si="5"/>
        <v>1606.5</v>
      </c>
      <c r="BL20" s="189">
        <f t="shared" si="6"/>
        <v>760.8999999999996</v>
      </c>
      <c r="BM20" s="189">
        <f t="shared" si="7"/>
        <v>920.6000000000004</v>
      </c>
      <c r="BN20" s="189">
        <f t="shared" si="8"/>
        <v>1068.3999999999996</v>
      </c>
      <c r="BO20" s="189">
        <f t="shared" si="9"/>
        <v>905.1000000000004</v>
      </c>
      <c r="BP20" s="189">
        <f t="shared" si="10"/>
        <v>691.5</v>
      </c>
      <c r="BQ20" s="189">
        <f t="shared" si="18"/>
        <v>12610</v>
      </c>
      <c r="BR20" s="194">
        <v>1959.4</v>
      </c>
      <c r="BS20" s="194">
        <v>3349.5</v>
      </c>
      <c r="BT20" s="194">
        <v>4183.8</v>
      </c>
      <c r="BU20" s="194">
        <v>5152.6</v>
      </c>
      <c r="BV20" s="194">
        <v>6657</v>
      </c>
      <c r="BW20" s="194">
        <v>8263.5</v>
      </c>
      <c r="BX20" s="187">
        <v>9024.4</v>
      </c>
      <c r="BY20" s="187">
        <v>9945</v>
      </c>
      <c r="BZ20" s="190">
        <v>11013.4</v>
      </c>
      <c r="CA20" s="195">
        <v>11918.5</v>
      </c>
      <c r="CB20" s="187">
        <v>11868.9</v>
      </c>
      <c r="CC20" s="187">
        <v>12610</v>
      </c>
      <c r="CD20" s="187">
        <v>1286.7</v>
      </c>
      <c r="CE20" s="187">
        <f t="shared" si="11"/>
        <v>736.8999999999999</v>
      </c>
      <c r="CF20" s="187">
        <f t="shared" si="19"/>
        <v>149.4000000000001</v>
      </c>
      <c r="CG20" s="187">
        <f t="shared" si="20"/>
        <v>948.0999999999999</v>
      </c>
      <c r="CH20" s="187">
        <f t="shared" si="21"/>
        <v>1477.6</v>
      </c>
      <c r="CI20" s="187">
        <f t="shared" si="22"/>
        <v>957.5</v>
      </c>
      <c r="CJ20" s="187">
        <f t="shared" si="23"/>
        <v>1444</v>
      </c>
      <c r="CK20" s="187">
        <f t="shared" si="24"/>
        <v>1846.1999999999998</v>
      </c>
      <c r="CL20" s="187">
        <f t="shared" si="25"/>
        <v>1245.300000000001</v>
      </c>
      <c r="CM20" s="187">
        <f t="shared" si="26"/>
        <v>596.1999999999989</v>
      </c>
      <c r="CN20" s="187">
        <f t="shared" si="27"/>
        <v>585</v>
      </c>
      <c r="CO20" s="187">
        <f t="shared" si="13"/>
        <v>596</v>
      </c>
      <c r="CP20" s="187">
        <v>2023.6</v>
      </c>
      <c r="CQ20" s="187">
        <v>2173</v>
      </c>
      <c r="CR20" s="187">
        <v>3121.1</v>
      </c>
      <c r="CS20" s="195">
        <v>4598.7</v>
      </c>
      <c r="CT20" s="187">
        <v>5556.2</v>
      </c>
      <c r="CU20" s="195">
        <v>7000.2</v>
      </c>
      <c r="CV20" s="194">
        <v>8846.4</v>
      </c>
      <c r="CW20" s="187">
        <v>10091.7</v>
      </c>
      <c r="CX20" s="187">
        <v>10687.9</v>
      </c>
      <c r="CY20" s="187">
        <v>11272.9</v>
      </c>
      <c r="CZ20" s="187">
        <v>11868.9</v>
      </c>
      <c r="DA20" s="187">
        <v>711.1</v>
      </c>
      <c r="DB20" s="187">
        <v>1546.2</v>
      </c>
      <c r="DC20" s="187">
        <v>3456.1</v>
      </c>
      <c r="DD20" s="187">
        <v>4964.1</v>
      </c>
      <c r="DE20" s="187">
        <v>5622.1</v>
      </c>
      <c r="DF20" s="187">
        <v>6053.1</v>
      </c>
      <c r="DG20" s="187">
        <v>6053.1</v>
      </c>
      <c r="DH20" s="197">
        <v>6671.5</v>
      </c>
      <c r="DI20" s="197">
        <v>7208.5</v>
      </c>
      <c r="DJ20" s="187">
        <v>7983.9</v>
      </c>
      <c r="DK20" s="187">
        <v>8982.67</v>
      </c>
      <c r="DL20" s="187">
        <v>11241.7</v>
      </c>
      <c r="DM20" s="187">
        <v>1047</v>
      </c>
      <c r="DN20" s="190">
        <v>3182</v>
      </c>
      <c r="DO20" s="187">
        <v>4958.2</v>
      </c>
      <c r="DP20" s="187">
        <v>5527.5</v>
      </c>
      <c r="DQ20" s="187">
        <v>6029.1</v>
      </c>
      <c r="DR20" s="187">
        <v>0</v>
      </c>
      <c r="DS20" s="187">
        <v>1090.188</v>
      </c>
      <c r="DT20" s="187">
        <v>2294.114</v>
      </c>
      <c r="DU20" s="194">
        <v>546.234</v>
      </c>
      <c r="DV20" s="194">
        <v>534</v>
      </c>
      <c r="DW20" s="194">
        <v>1374</v>
      </c>
      <c r="DX20" s="194">
        <v>817</v>
      </c>
      <c r="DY20" s="187">
        <f t="shared" si="14"/>
        <v>12684.636</v>
      </c>
      <c r="DZ20" s="190">
        <v>1137.091</v>
      </c>
      <c r="EA20" s="194">
        <v>566</v>
      </c>
      <c r="EB20" s="194">
        <v>2292</v>
      </c>
      <c r="EC20" s="194">
        <v>1450.106</v>
      </c>
      <c r="ED20" s="194">
        <v>1544.926</v>
      </c>
      <c r="EE20" s="194">
        <v>1424</v>
      </c>
      <c r="EF20" s="194">
        <v>1407.4</v>
      </c>
      <c r="EG20" s="229">
        <v>360</v>
      </c>
      <c r="EH20" s="229">
        <v>747</v>
      </c>
      <c r="EI20" s="229">
        <v>936.114</v>
      </c>
      <c r="EJ20" s="229">
        <v>1101</v>
      </c>
      <c r="EK20" s="229">
        <v>1353</v>
      </c>
      <c r="EL20" s="187">
        <f t="shared" si="28"/>
        <v>14318.636999999999</v>
      </c>
      <c r="EM20" s="200">
        <v>744</v>
      </c>
      <c r="EN20" s="187">
        <v>1457</v>
      </c>
      <c r="EO20" s="187">
        <v>1119</v>
      </c>
      <c r="EP20" s="187">
        <v>3074.093</v>
      </c>
      <c r="EQ20" s="187">
        <v>124</v>
      </c>
      <c r="ER20" s="187">
        <v>120</v>
      </c>
      <c r="ES20" s="194">
        <v>1210.893</v>
      </c>
      <c r="ET20" s="187">
        <v>2621.4</v>
      </c>
      <c r="EU20" s="194">
        <v>2198.15</v>
      </c>
      <c r="EV20" s="194">
        <v>982.1</v>
      </c>
      <c r="EW20" s="194">
        <v>1218</v>
      </c>
      <c r="EX20" s="291">
        <v>2330</v>
      </c>
      <c r="EY20" s="187">
        <f t="shared" si="29"/>
        <v>17198.636</v>
      </c>
      <c r="EZ20" s="187">
        <v>1905</v>
      </c>
      <c r="FA20" s="187">
        <v>1366.5</v>
      </c>
      <c r="FB20" s="287">
        <v>1119</v>
      </c>
      <c r="FC20" s="287">
        <v>895</v>
      </c>
      <c r="FD20" s="187">
        <v>1029</v>
      </c>
      <c r="FE20" s="187">
        <v>1527</v>
      </c>
      <c r="FF20" s="287">
        <v>1018</v>
      </c>
      <c r="FG20" s="287">
        <v>390</v>
      </c>
      <c r="FH20" s="287">
        <v>2369</v>
      </c>
      <c r="FI20" s="287">
        <v>1663</v>
      </c>
      <c r="FJ20" s="190">
        <v>1465</v>
      </c>
      <c r="FK20" s="287">
        <v>2609</v>
      </c>
      <c r="FL20" s="187">
        <f t="shared" si="30"/>
        <v>17355.5</v>
      </c>
      <c r="FM20" s="187">
        <v>10</v>
      </c>
      <c r="FN20" s="188">
        <v>2435</v>
      </c>
      <c r="FO20" s="288">
        <v>670</v>
      </c>
      <c r="FP20" s="288">
        <v>30.2</v>
      </c>
      <c r="FQ20" s="289">
        <v>461.8</v>
      </c>
      <c r="FR20" s="289">
        <v>746.75</v>
      </c>
      <c r="FS20" s="187">
        <v>1236.27</v>
      </c>
      <c r="FT20" s="187">
        <v>2604.85</v>
      </c>
      <c r="FU20" s="290">
        <v>1576.25</v>
      </c>
      <c r="FV20" s="288">
        <v>1183.15</v>
      </c>
      <c r="FW20" s="288">
        <v>799.6</v>
      </c>
      <c r="FX20" s="288">
        <v>35.68</v>
      </c>
      <c r="FY20" s="194">
        <v>1860</v>
      </c>
      <c r="FZ20" s="187">
        <v>659</v>
      </c>
      <c r="GA20" s="187">
        <v>534</v>
      </c>
      <c r="GB20" s="187">
        <v>34.4</v>
      </c>
      <c r="GC20" s="187">
        <v>958</v>
      </c>
      <c r="GD20" s="187">
        <v>1083</v>
      </c>
      <c r="GE20" s="187">
        <v>950.438</v>
      </c>
      <c r="GF20" s="187">
        <v>2458.5</v>
      </c>
      <c r="GG20" s="187">
        <v>3097.752</v>
      </c>
      <c r="GH20" s="187">
        <v>510</v>
      </c>
      <c r="GI20" s="187">
        <v>104</v>
      </c>
      <c r="GJ20" s="187">
        <v>1020.185</v>
      </c>
      <c r="GK20" s="187">
        <f t="shared" si="31"/>
        <v>11789.550000000001</v>
      </c>
      <c r="GL20" s="187">
        <f t="shared" si="32"/>
        <v>13269.275</v>
      </c>
      <c r="GM20" s="187">
        <v>1020</v>
      </c>
      <c r="GN20" s="187">
        <v>1258</v>
      </c>
      <c r="GO20" s="187">
        <v>4063</v>
      </c>
      <c r="GP20" s="187">
        <v>1275</v>
      </c>
      <c r="GQ20" s="187">
        <v>1275</v>
      </c>
      <c r="GR20" s="187">
        <v>765.969</v>
      </c>
      <c r="GS20" s="187">
        <v>790</v>
      </c>
      <c r="GT20" s="187">
        <v>1554.4</v>
      </c>
      <c r="GU20" s="187">
        <v>1215</v>
      </c>
      <c r="GV20" s="187">
        <v>1564</v>
      </c>
      <c r="GW20" s="187">
        <v>735</v>
      </c>
      <c r="GX20" s="187">
        <v>745.45</v>
      </c>
      <c r="GY20" s="187">
        <v>1535.814</v>
      </c>
      <c r="GZ20" s="187"/>
      <c r="HA20" s="187">
        <v>1020</v>
      </c>
      <c r="HB20" s="187">
        <v>1291.95</v>
      </c>
      <c r="HC20" s="187">
        <v>1057.876</v>
      </c>
      <c r="HD20" s="187">
        <v>2559.792</v>
      </c>
      <c r="HE20" s="187">
        <v>510</v>
      </c>
      <c r="HF20" s="187">
        <v>287.55</v>
      </c>
      <c r="HG20" s="187">
        <v>742.022</v>
      </c>
      <c r="HH20" s="187">
        <v>2030.138</v>
      </c>
      <c r="HI20" s="187">
        <v>2542.274</v>
      </c>
      <c r="HJ20" s="187">
        <v>511.938</v>
      </c>
      <c r="HK20" s="187">
        <v>1535.916</v>
      </c>
      <c r="HL20" s="187">
        <v>1535.814</v>
      </c>
      <c r="HM20" s="187">
        <v>1023.876</v>
      </c>
      <c r="HN20" s="187">
        <v>1535.814</v>
      </c>
      <c r="HO20" s="187">
        <v>1535.916</v>
      </c>
      <c r="HP20" s="187">
        <v>511.938</v>
      </c>
      <c r="HQ20" s="187">
        <v>511.938</v>
      </c>
      <c r="HR20" s="187">
        <v>1535.814</v>
      </c>
      <c r="HS20" s="187">
        <v>2045.794</v>
      </c>
      <c r="HT20" s="187">
        <v>1013.578</v>
      </c>
      <c r="HU20" s="187"/>
      <c r="HV20" s="187"/>
      <c r="HW20" s="187">
        <f t="shared" si="33"/>
        <v>11035.142</v>
      </c>
      <c r="HX20" s="187">
        <f t="shared" si="34"/>
        <v>12786.398</v>
      </c>
    </row>
    <row r="21" spans="1:232" ht="18.75" customHeight="1">
      <c r="A21" s="94" t="s">
        <v>38</v>
      </c>
      <c r="B21" s="51" t="s">
        <v>39</v>
      </c>
      <c r="C21" s="39">
        <v>3</v>
      </c>
      <c r="D21" s="39"/>
      <c r="E21" s="39">
        <v>5</v>
      </c>
      <c r="F21" s="39">
        <v>7</v>
      </c>
      <c r="G21" s="39">
        <v>2</v>
      </c>
      <c r="H21" s="39">
        <v>470</v>
      </c>
      <c r="I21" s="39">
        <v>1</v>
      </c>
      <c r="J21" s="90">
        <v>1</v>
      </c>
      <c r="K21" s="79">
        <v>6</v>
      </c>
      <c r="L21" s="79">
        <v>32</v>
      </c>
      <c r="M21" s="79">
        <v>10</v>
      </c>
      <c r="N21" s="79">
        <v>19</v>
      </c>
      <c r="O21" s="83">
        <v>20</v>
      </c>
      <c r="P21" s="61">
        <v>18</v>
      </c>
      <c r="Q21" s="82">
        <v>7</v>
      </c>
      <c r="R21" s="82">
        <v>13</v>
      </c>
      <c r="S21" s="82">
        <v>28.179000000000002</v>
      </c>
      <c r="T21" s="61">
        <v>14</v>
      </c>
      <c r="U21" s="61">
        <v>15.5</v>
      </c>
      <c r="V21" s="91">
        <v>4</v>
      </c>
      <c r="W21" s="187">
        <v>7.237</v>
      </c>
      <c r="X21" s="187">
        <v>15.559000000000001</v>
      </c>
      <c r="Y21" s="187">
        <v>17.192</v>
      </c>
      <c r="Z21" s="187">
        <v>11.499</v>
      </c>
      <c r="AA21" s="187">
        <f t="shared" si="0"/>
        <v>27.356</v>
      </c>
      <c r="AB21" s="187">
        <v>29.55</v>
      </c>
      <c r="AC21" s="187">
        <v>76.656</v>
      </c>
      <c r="AD21" s="187">
        <v>28.008</v>
      </c>
      <c r="AE21" s="191" t="s">
        <v>188</v>
      </c>
      <c r="AF21" s="189" t="s">
        <v>188</v>
      </c>
      <c r="AG21" s="189" t="s">
        <v>20</v>
      </c>
      <c r="AH21" s="189">
        <v>6</v>
      </c>
      <c r="AI21" s="189" t="s">
        <v>188</v>
      </c>
      <c r="AJ21" s="189" t="s">
        <v>188</v>
      </c>
      <c r="AK21" s="189"/>
      <c r="AL21" s="189"/>
      <c r="AM21" s="189">
        <v>1</v>
      </c>
      <c r="AN21" s="189">
        <v>5</v>
      </c>
      <c r="AO21" s="189"/>
      <c r="AP21" s="189">
        <v>1</v>
      </c>
      <c r="AQ21" s="187">
        <f t="shared" si="15"/>
        <v>13</v>
      </c>
      <c r="AR21" s="191">
        <v>2</v>
      </c>
      <c r="AS21" s="189" t="s">
        <v>188</v>
      </c>
      <c r="AT21" s="189">
        <v>1.079</v>
      </c>
      <c r="AU21" s="189">
        <v>7</v>
      </c>
      <c r="AV21" s="192" t="s">
        <v>20</v>
      </c>
      <c r="AW21" s="192">
        <v>3</v>
      </c>
      <c r="AX21" s="194">
        <v>1.5</v>
      </c>
      <c r="AY21" s="194">
        <v>0.6</v>
      </c>
      <c r="AZ21" s="194">
        <v>0.4</v>
      </c>
      <c r="BA21" s="194">
        <v>3</v>
      </c>
      <c r="BB21" s="194">
        <v>0.6</v>
      </c>
      <c r="BC21" s="189">
        <v>9</v>
      </c>
      <c r="BD21" s="189">
        <f t="shared" si="16"/>
        <v>28.179000000000002</v>
      </c>
      <c r="BE21" s="189">
        <v>0.6</v>
      </c>
      <c r="BF21" s="189">
        <f t="shared" si="17"/>
        <v>1.6999999999999997</v>
      </c>
      <c r="BG21" s="189">
        <f t="shared" si="1"/>
        <v>2.1000000000000005</v>
      </c>
      <c r="BH21" s="189">
        <f t="shared" si="2"/>
        <v>0.1999999999999993</v>
      </c>
      <c r="BI21" s="189">
        <f t="shared" si="3"/>
        <v>0.3000000000000007</v>
      </c>
      <c r="BJ21" s="189">
        <f t="shared" si="4"/>
        <v>6.799999999999999</v>
      </c>
      <c r="BK21" s="189">
        <f t="shared" si="5"/>
        <v>0.3000000000000007</v>
      </c>
      <c r="BL21" s="189">
        <f t="shared" si="6"/>
        <v>0.5</v>
      </c>
      <c r="BM21" s="189">
        <f t="shared" si="7"/>
        <v>0.3000000000000007</v>
      </c>
      <c r="BN21" s="189">
        <f t="shared" si="8"/>
        <v>0.5</v>
      </c>
      <c r="BO21" s="189">
        <f t="shared" si="9"/>
        <v>0.3999999999999986</v>
      </c>
      <c r="BP21" s="189">
        <f t="shared" si="10"/>
        <v>0.3000000000000007</v>
      </c>
      <c r="BQ21" s="189">
        <f t="shared" si="18"/>
        <v>14</v>
      </c>
      <c r="BR21" s="194">
        <v>2.3</v>
      </c>
      <c r="BS21" s="194">
        <v>4.4</v>
      </c>
      <c r="BT21" s="194">
        <v>4.6</v>
      </c>
      <c r="BU21" s="194">
        <v>4.9</v>
      </c>
      <c r="BV21" s="194">
        <v>11.7</v>
      </c>
      <c r="BW21" s="194">
        <v>12</v>
      </c>
      <c r="BX21" s="187">
        <v>12.5</v>
      </c>
      <c r="BY21" s="187">
        <v>12.8</v>
      </c>
      <c r="BZ21" s="190">
        <v>13.3</v>
      </c>
      <c r="CA21" s="195">
        <v>13.7</v>
      </c>
      <c r="CB21" s="187">
        <v>15.5</v>
      </c>
      <c r="CC21" s="187">
        <v>14</v>
      </c>
      <c r="CD21" s="187">
        <v>0.5</v>
      </c>
      <c r="CE21" s="187">
        <f t="shared" si="11"/>
        <v>0.6000000000000001</v>
      </c>
      <c r="CF21" s="187">
        <f t="shared" si="19"/>
        <v>0.8999999999999999</v>
      </c>
      <c r="CG21" s="187">
        <f t="shared" si="20"/>
        <v>-0.19999999999999996</v>
      </c>
      <c r="CH21" s="187">
        <f t="shared" si="21"/>
        <v>2.2</v>
      </c>
      <c r="CI21" s="187">
        <f t="shared" si="22"/>
        <v>1.7000000000000002</v>
      </c>
      <c r="CJ21" s="187">
        <f t="shared" si="23"/>
        <v>0.2999999999999998</v>
      </c>
      <c r="CK21" s="187">
        <f t="shared" si="24"/>
        <v>0.5</v>
      </c>
      <c r="CL21" s="187">
        <f t="shared" si="25"/>
        <v>8.2</v>
      </c>
      <c r="CM21" s="187">
        <f t="shared" si="26"/>
        <v>0.40000000000000036</v>
      </c>
      <c r="CN21" s="187">
        <f t="shared" si="27"/>
        <v>0.20000000000000107</v>
      </c>
      <c r="CO21" s="187">
        <f t="shared" si="13"/>
        <v>0.1999999999999993</v>
      </c>
      <c r="CP21" s="187">
        <v>1.1</v>
      </c>
      <c r="CQ21" s="187">
        <v>2</v>
      </c>
      <c r="CR21" s="187">
        <v>1.8</v>
      </c>
      <c r="CS21" s="195">
        <v>4</v>
      </c>
      <c r="CT21" s="187">
        <v>5.7</v>
      </c>
      <c r="CU21" s="195">
        <v>6</v>
      </c>
      <c r="CV21" s="194">
        <v>6.5</v>
      </c>
      <c r="CW21" s="187">
        <v>14.7</v>
      </c>
      <c r="CX21" s="187">
        <v>15.1</v>
      </c>
      <c r="CY21" s="187">
        <v>15.3</v>
      </c>
      <c r="CZ21" s="187">
        <v>15.5</v>
      </c>
      <c r="DA21" s="187">
        <v>0.5</v>
      </c>
      <c r="DB21" s="187">
        <v>0.9</v>
      </c>
      <c r="DC21" s="187">
        <v>1.1</v>
      </c>
      <c r="DD21" s="187">
        <v>1.8</v>
      </c>
      <c r="DE21" s="187">
        <v>2.4</v>
      </c>
      <c r="DF21" s="187">
        <v>2.6</v>
      </c>
      <c r="DG21" s="187">
        <v>2.6</v>
      </c>
      <c r="DH21" s="197">
        <v>2.8</v>
      </c>
      <c r="DI21" s="197">
        <v>3</v>
      </c>
      <c r="DJ21" s="187">
        <v>3</v>
      </c>
      <c r="DK21" s="187">
        <v>4</v>
      </c>
      <c r="DL21" s="187">
        <v>4</v>
      </c>
      <c r="DM21" s="187">
        <v>1.4</v>
      </c>
      <c r="DN21" s="190">
        <v>2</v>
      </c>
      <c r="DO21" s="187">
        <v>3.3</v>
      </c>
      <c r="DP21" s="187">
        <v>3.3</v>
      </c>
      <c r="DQ21" s="187">
        <v>4.8</v>
      </c>
      <c r="DR21" s="187">
        <v>1.003</v>
      </c>
      <c r="DS21" s="187">
        <v>0</v>
      </c>
      <c r="DT21" s="187">
        <v>0.58</v>
      </c>
      <c r="DU21" s="194">
        <v>0.395</v>
      </c>
      <c r="DV21" s="194">
        <v>0.436</v>
      </c>
      <c r="DW21" s="194">
        <v>0.023</v>
      </c>
      <c r="DX21" s="194">
        <v>0</v>
      </c>
      <c r="DY21" s="187">
        <f t="shared" si="14"/>
        <v>7.237</v>
      </c>
      <c r="DZ21" s="190">
        <v>4.585</v>
      </c>
      <c r="EA21" s="194">
        <v>1.905</v>
      </c>
      <c r="EB21" s="194">
        <v>0.03</v>
      </c>
      <c r="EC21" s="194">
        <v>0.319</v>
      </c>
      <c r="ED21" s="194">
        <v>0</v>
      </c>
      <c r="EE21" s="194">
        <v>2.84</v>
      </c>
      <c r="EF21" s="194">
        <v>0</v>
      </c>
      <c r="EG21" s="229">
        <v>0.942</v>
      </c>
      <c r="EH21" s="229">
        <v>0.912</v>
      </c>
      <c r="EI21" s="229">
        <v>0.65</v>
      </c>
      <c r="EJ21" s="229">
        <v>1.065</v>
      </c>
      <c r="EK21" s="229">
        <v>2.311</v>
      </c>
      <c r="EL21" s="187">
        <f t="shared" si="28"/>
        <v>15.559000000000001</v>
      </c>
      <c r="EM21" s="200">
        <v>1</v>
      </c>
      <c r="EN21" s="187" t="s">
        <v>20</v>
      </c>
      <c r="EO21" s="200">
        <v>0.31</v>
      </c>
      <c r="EP21" s="200">
        <v>2.629</v>
      </c>
      <c r="EQ21" s="200">
        <v>0.6</v>
      </c>
      <c r="ER21" s="200">
        <v>2.021</v>
      </c>
      <c r="ES21" s="194">
        <v>0</v>
      </c>
      <c r="ET21" s="187">
        <v>5.639</v>
      </c>
      <c r="EU21" s="194">
        <v>0.81</v>
      </c>
      <c r="EV21" s="194">
        <v>0.945</v>
      </c>
      <c r="EW21" s="194">
        <v>0</v>
      </c>
      <c r="EX21" s="194">
        <v>3.238</v>
      </c>
      <c r="EY21" s="187">
        <f t="shared" si="29"/>
        <v>17.192</v>
      </c>
      <c r="EZ21" s="187">
        <v>0.63</v>
      </c>
      <c r="FA21" s="187" t="s">
        <v>20</v>
      </c>
      <c r="FB21" s="287">
        <v>0.31</v>
      </c>
      <c r="FC21" s="287">
        <v>0.028</v>
      </c>
      <c r="FD21" s="187">
        <v>1.043</v>
      </c>
      <c r="FE21" s="187">
        <v>0</v>
      </c>
      <c r="FF21" s="287">
        <v>3.298</v>
      </c>
      <c r="FG21" s="287">
        <v>1.065</v>
      </c>
      <c r="FH21" s="287">
        <v>1.775</v>
      </c>
      <c r="FI21" s="287">
        <v>0.63</v>
      </c>
      <c r="FJ21" s="190">
        <v>1.7</v>
      </c>
      <c r="FK21" s="287">
        <v>1.02</v>
      </c>
      <c r="FL21" s="187">
        <f t="shared" si="30"/>
        <v>11.499</v>
      </c>
      <c r="FM21" s="187">
        <v>7.8</v>
      </c>
      <c r="FN21" s="188">
        <v>0.325</v>
      </c>
      <c r="FO21" s="288">
        <v>0</v>
      </c>
      <c r="FP21" s="288">
        <v>1.593</v>
      </c>
      <c r="FQ21" s="289">
        <v>0</v>
      </c>
      <c r="FR21" s="289">
        <v>3.72</v>
      </c>
      <c r="FS21" s="187">
        <v>0.916</v>
      </c>
      <c r="FT21" s="187">
        <v>6.213</v>
      </c>
      <c r="FU21" s="290">
        <v>1.637</v>
      </c>
      <c r="FV21" s="288">
        <v>2.56</v>
      </c>
      <c r="FW21" s="288">
        <v>1.062</v>
      </c>
      <c r="FX21" s="288">
        <v>1.53</v>
      </c>
      <c r="FY21" s="194">
        <v>3.036</v>
      </c>
      <c r="FZ21" s="187">
        <v>1.983</v>
      </c>
      <c r="GA21" s="187">
        <v>0.541</v>
      </c>
      <c r="GB21" s="187">
        <v>1.645</v>
      </c>
      <c r="GC21" s="187">
        <v>5.569</v>
      </c>
      <c r="GD21" s="187">
        <v>1.063</v>
      </c>
      <c r="GE21" s="187">
        <v>1.327</v>
      </c>
      <c r="GF21" s="187">
        <v>2.755</v>
      </c>
      <c r="GG21" s="187">
        <v>2.275</v>
      </c>
      <c r="GH21" s="187">
        <v>2.701</v>
      </c>
      <c r="GI21" s="187">
        <v>4.15</v>
      </c>
      <c r="GJ21" s="187">
        <v>2.505</v>
      </c>
      <c r="GK21" s="187">
        <f t="shared" si="31"/>
        <v>27.356</v>
      </c>
      <c r="GL21" s="187">
        <f t="shared" si="32"/>
        <v>29.55</v>
      </c>
      <c r="GM21" s="187">
        <v>1.522</v>
      </c>
      <c r="GN21" s="187">
        <v>2.16</v>
      </c>
      <c r="GO21" s="187">
        <v>0.81</v>
      </c>
      <c r="GP21" s="187">
        <v>0.96</v>
      </c>
      <c r="GQ21" s="187">
        <v>4.155</v>
      </c>
      <c r="GR21" s="187">
        <v>2.36</v>
      </c>
      <c r="GS21" s="187">
        <v>34.783</v>
      </c>
      <c r="GT21" s="187">
        <v>4.325</v>
      </c>
      <c r="GU21" s="187">
        <v>14.18</v>
      </c>
      <c r="GV21" s="187">
        <v>5.672</v>
      </c>
      <c r="GW21" s="187">
        <v>3.198</v>
      </c>
      <c r="GX21" s="187">
        <v>2.681</v>
      </c>
      <c r="GY21" s="187">
        <v>3.561</v>
      </c>
      <c r="GZ21" s="187">
        <v>2.3</v>
      </c>
      <c r="HA21" s="187">
        <v>4.924</v>
      </c>
      <c r="HB21" s="187">
        <v>5.835</v>
      </c>
      <c r="HC21" s="187">
        <v>1.904</v>
      </c>
      <c r="HD21" s="187">
        <v>0.516</v>
      </c>
      <c r="HE21" s="187">
        <v>0.485</v>
      </c>
      <c r="HF21" s="187">
        <v>2.63</v>
      </c>
      <c r="HG21" s="187">
        <v>2.538</v>
      </c>
      <c r="HH21" s="187">
        <v>1.212</v>
      </c>
      <c r="HI21" s="187">
        <v>0.744</v>
      </c>
      <c r="HJ21" s="187">
        <v>1.359</v>
      </c>
      <c r="HK21" s="187">
        <v>0.378</v>
      </c>
      <c r="HL21" s="187">
        <v>1.564</v>
      </c>
      <c r="HM21" s="187">
        <v>0.936</v>
      </c>
      <c r="HN21" s="187">
        <v>1.03</v>
      </c>
      <c r="HO21" s="187">
        <v>1.883</v>
      </c>
      <c r="HP21" s="187">
        <v>1.525</v>
      </c>
      <c r="HQ21" s="187">
        <v>0.446</v>
      </c>
      <c r="HR21" s="187">
        <v>1.583</v>
      </c>
      <c r="HS21" s="187">
        <v>0.317</v>
      </c>
      <c r="HT21" s="187">
        <v>1.27</v>
      </c>
      <c r="HU21" s="187"/>
      <c r="HV21" s="187"/>
      <c r="HW21" s="187">
        <f t="shared" si="33"/>
        <v>25.904999999999998</v>
      </c>
      <c r="HX21" s="187">
        <f t="shared" si="34"/>
        <v>10.932</v>
      </c>
    </row>
    <row r="22" spans="1:232" ht="18.75" customHeight="1">
      <c r="A22" s="94" t="s">
        <v>40</v>
      </c>
      <c r="B22" s="51" t="s">
        <v>41</v>
      </c>
      <c r="C22" s="39">
        <v>36</v>
      </c>
      <c r="D22" s="39"/>
      <c r="E22" s="39">
        <v>46</v>
      </c>
      <c r="F22" s="39">
        <v>38</v>
      </c>
      <c r="G22" s="39">
        <v>72</v>
      </c>
      <c r="H22" s="39">
        <v>73</v>
      </c>
      <c r="I22" s="39">
        <v>60</v>
      </c>
      <c r="J22" s="90">
        <v>27</v>
      </c>
      <c r="K22" s="79">
        <v>43</v>
      </c>
      <c r="L22" s="79">
        <v>26</v>
      </c>
      <c r="M22" s="79">
        <v>25</v>
      </c>
      <c r="N22" s="79">
        <v>24</v>
      </c>
      <c r="O22" s="83">
        <v>13</v>
      </c>
      <c r="P22" s="61">
        <v>16</v>
      </c>
      <c r="Q22" s="82">
        <v>13</v>
      </c>
      <c r="R22" s="82">
        <v>26</v>
      </c>
      <c r="S22" s="82">
        <v>13</v>
      </c>
      <c r="T22" s="61">
        <v>27</v>
      </c>
      <c r="U22" s="61">
        <v>31.7</v>
      </c>
      <c r="V22" s="91">
        <v>31.2</v>
      </c>
      <c r="W22" s="187">
        <v>14.858</v>
      </c>
      <c r="X22" s="187">
        <v>31.179000000000002</v>
      </c>
      <c r="Y22" s="187">
        <v>31.326</v>
      </c>
      <c r="Z22" s="187">
        <v>45.007999999999996</v>
      </c>
      <c r="AA22" s="187">
        <f t="shared" si="0"/>
        <v>26.88</v>
      </c>
      <c r="AB22" s="187">
        <v>28.564</v>
      </c>
      <c r="AC22" s="187">
        <v>55.903</v>
      </c>
      <c r="AD22" s="187">
        <v>44.733</v>
      </c>
      <c r="AE22" s="191" t="s">
        <v>20</v>
      </c>
      <c r="AF22" s="189" t="s">
        <v>20</v>
      </c>
      <c r="AG22" s="189">
        <v>13</v>
      </c>
      <c r="AH22" s="189" t="s">
        <v>188</v>
      </c>
      <c r="AI22" s="189" t="s">
        <v>20</v>
      </c>
      <c r="AJ22" s="189" t="s">
        <v>20</v>
      </c>
      <c r="AK22" s="189"/>
      <c r="AL22" s="189"/>
      <c r="AM22" s="189"/>
      <c r="AN22" s="189"/>
      <c r="AO22" s="189"/>
      <c r="AP22" s="189">
        <v>13</v>
      </c>
      <c r="AQ22" s="187">
        <f t="shared" si="15"/>
        <v>26</v>
      </c>
      <c r="AR22" s="191" t="s">
        <v>20</v>
      </c>
      <c r="AS22" s="189" t="s">
        <v>20</v>
      </c>
      <c r="AT22" s="189">
        <v>0</v>
      </c>
      <c r="AU22" s="189">
        <v>0</v>
      </c>
      <c r="AV22" s="192">
        <v>13</v>
      </c>
      <c r="AW22" s="192">
        <v>0</v>
      </c>
      <c r="AX22" s="194">
        <v>0</v>
      </c>
      <c r="AY22" s="194">
        <v>0</v>
      </c>
      <c r="AZ22" s="194">
        <v>0</v>
      </c>
      <c r="BA22" s="194">
        <v>0</v>
      </c>
      <c r="BB22" s="194">
        <v>0</v>
      </c>
      <c r="BC22" s="189">
        <v>0</v>
      </c>
      <c r="BD22" s="189">
        <f t="shared" si="16"/>
        <v>13</v>
      </c>
      <c r="BE22" s="189" t="s">
        <v>20</v>
      </c>
      <c r="BF22" s="189">
        <f t="shared" si="17"/>
        <v>0</v>
      </c>
      <c r="BG22" s="189">
        <f t="shared" si="1"/>
        <v>13.4</v>
      </c>
      <c r="BH22" s="189">
        <f t="shared" si="2"/>
        <v>0</v>
      </c>
      <c r="BI22" s="189">
        <f t="shared" si="3"/>
        <v>13.299999999999999</v>
      </c>
      <c r="BJ22" s="189">
        <f t="shared" si="4"/>
        <v>0</v>
      </c>
      <c r="BK22" s="189">
        <f t="shared" si="5"/>
        <v>0</v>
      </c>
      <c r="BL22" s="189">
        <f t="shared" si="6"/>
        <v>0</v>
      </c>
      <c r="BM22" s="189">
        <f t="shared" si="7"/>
        <v>0</v>
      </c>
      <c r="BN22" s="189">
        <f t="shared" si="8"/>
        <v>0</v>
      </c>
      <c r="BO22" s="189">
        <f t="shared" si="9"/>
        <v>0</v>
      </c>
      <c r="BP22" s="189">
        <f t="shared" si="10"/>
        <v>0.3000000000000007</v>
      </c>
      <c r="BQ22" s="189">
        <f t="shared" si="18"/>
        <v>27</v>
      </c>
      <c r="BR22" s="194">
        <v>0</v>
      </c>
      <c r="BS22" s="194">
        <v>13.4</v>
      </c>
      <c r="BT22" s="194">
        <v>13.4</v>
      </c>
      <c r="BU22" s="194">
        <v>26.7</v>
      </c>
      <c r="BV22" s="194">
        <v>26.7</v>
      </c>
      <c r="BW22" s="194">
        <v>26.7</v>
      </c>
      <c r="BX22" s="187">
        <v>26.7</v>
      </c>
      <c r="BY22" s="187">
        <v>26.7</v>
      </c>
      <c r="BZ22" s="190">
        <v>26.7</v>
      </c>
      <c r="CA22" s="195">
        <v>26.7</v>
      </c>
      <c r="CB22" s="187">
        <v>31.7</v>
      </c>
      <c r="CC22" s="187">
        <v>27</v>
      </c>
      <c r="CD22" s="187" t="s">
        <v>20</v>
      </c>
      <c r="CE22" s="187">
        <f t="shared" si="11"/>
        <v>0</v>
      </c>
      <c r="CF22" s="187">
        <f t="shared" si="19"/>
        <v>0</v>
      </c>
      <c r="CG22" s="187">
        <f t="shared" si="20"/>
        <v>15.9</v>
      </c>
      <c r="CH22" s="187">
        <f t="shared" si="21"/>
        <v>0</v>
      </c>
      <c r="CI22" s="187">
        <f t="shared" si="22"/>
        <v>0</v>
      </c>
      <c r="CJ22" s="187">
        <f t="shared" si="23"/>
        <v>15.799999999999999</v>
      </c>
      <c r="CK22" s="187">
        <f t="shared" si="24"/>
        <v>0</v>
      </c>
      <c r="CL22" s="187">
        <f t="shared" si="25"/>
        <v>0</v>
      </c>
      <c r="CM22" s="187">
        <f t="shared" si="26"/>
        <v>0</v>
      </c>
      <c r="CN22" s="187">
        <f t="shared" si="27"/>
        <v>0</v>
      </c>
      <c r="CO22" s="187">
        <f t="shared" si="13"/>
        <v>0</v>
      </c>
      <c r="CP22" s="187" t="s">
        <v>20</v>
      </c>
      <c r="CQ22" s="187" t="s">
        <v>20</v>
      </c>
      <c r="CR22" s="187">
        <v>15.9</v>
      </c>
      <c r="CS22" s="195">
        <v>15.9</v>
      </c>
      <c r="CT22" s="187">
        <v>15.9</v>
      </c>
      <c r="CU22" s="195">
        <v>31.7</v>
      </c>
      <c r="CV22" s="194">
        <v>31.7</v>
      </c>
      <c r="CW22" s="187">
        <v>31.7</v>
      </c>
      <c r="CX22" s="187">
        <v>31.7</v>
      </c>
      <c r="CY22" s="187">
        <v>31.7</v>
      </c>
      <c r="CZ22" s="187">
        <v>31.7</v>
      </c>
      <c r="DA22" s="187" t="s">
        <v>20</v>
      </c>
      <c r="DB22" s="187" t="s">
        <v>20</v>
      </c>
      <c r="DC22" s="187" t="s">
        <v>20</v>
      </c>
      <c r="DD22" s="187" t="s">
        <v>20</v>
      </c>
      <c r="DE22" s="187" t="s">
        <v>20</v>
      </c>
      <c r="DF22" s="187" t="s">
        <v>20</v>
      </c>
      <c r="DG22" s="187" t="s">
        <v>20</v>
      </c>
      <c r="DH22" s="187" t="s">
        <v>20</v>
      </c>
      <c r="DI22" s="202">
        <v>16</v>
      </c>
      <c r="DJ22" s="187" t="s">
        <v>20</v>
      </c>
      <c r="DK22" s="187" t="s">
        <v>20</v>
      </c>
      <c r="DL22" s="187">
        <v>31</v>
      </c>
      <c r="DM22" s="187" t="s">
        <v>20</v>
      </c>
      <c r="DN22" s="187" t="s">
        <v>20</v>
      </c>
      <c r="DO22" s="187" t="s">
        <v>188</v>
      </c>
      <c r="DP22" s="187">
        <v>1.4</v>
      </c>
      <c r="DQ22" s="187">
        <v>1.4</v>
      </c>
      <c r="DR22" s="187">
        <v>13.44</v>
      </c>
      <c r="DS22" s="187">
        <v>0</v>
      </c>
      <c r="DT22" s="187">
        <v>0</v>
      </c>
      <c r="DU22" s="194">
        <v>0.006</v>
      </c>
      <c r="DV22" s="194">
        <v>0</v>
      </c>
      <c r="DW22" s="194">
        <v>0</v>
      </c>
      <c r="DX22" s="194">
        <v>0.012</v>
      </c>
      <c r="DY22" s="187">
        <f t="shared" si="14"/>
        <v>14.858</v>
      </c>
      <c r="DZ22" s="187" t="s">
        <v>20</v>
      </c>
      <c r="EA22" s="194">
        <v>0</v>
      </c>
      <c r="EB22" s="194">
        <v>15.33</v>
      </c>
      <c r="EC22" s="194">
        <v>0</v>
      </c>
      <c r="ED22" s="194">
        <v>0</v>
      </c>
      <c r="EE22" s="194">
        <v>0</v>
      </c>
      <c r="EF22" s="194">
        <v>0</v>
      </c>
      <c r="EG22" s="229">
        <v>0</v>
      </c>
      <c r="EH22" s="229">
        <v>0</v>
      </c>
      <c r="EI22" s="229">
        <v>15.849</v>
      </c>
      <c r="EJ22" s="229">
        <v>0</v>
      </c>
      <c r="EK22" s="229">
        <v>0</v>
      </c>
      <c r="EL22" s="187">
        <f t="shared" si="28"/>
        <v>31.179000000000002</v>
      </c>
      <c r="EM22" s="200" t="s">
        <v>20</v>
      </c>
      <c r="EN22" s="187" t="s">
        <v>20</v>
      </c>
      <c r="EO22" s="200">
        <v>0</v>
      </c>
      <c r="EP22" s="200">
        <v>15.465</v>
      </c>
      <c r="EQ22" s="200">
        <v>0</v>
      </c>
      <c r="ER22" s="200">
        <v>0</v>
      </c>
      <c r="ES22" s="194">
        <v>0</v>
      </c>
      <c r="ET22" s="187">
        <v>0</v>
      </c>
      <c r="EU22" s="194">
        <v>15.711</v>
      </c>
      <c r="EV22" s="194">
        <v>0</v>
      </c>
      <c r="EW22" s="194">
        <v>0.15000000000000002</v>
      </c>
      <c r="EX22" s="194">
        <v>0</v>
      </c>
      <c r="EY22" s="187">
        <f t="shared" si="29"/>
        <v>31.326</v>
      </c>
      <c r="EZ22" s="187" t="s">
        <v>20</v>
      </c>
      <c r="FA22" s="187" t="s">
        <v>20</v>
      </c>
      <c r="FB22" s="287">
        <v>0</v>
      </c>
      <c r="FC22" s="287">
        <v>15.74</v>
      </c>
      <c r="FD22" s="187">
        <v>0</v>
      </c>
      <c r="FE22" s="187">
        <v>15.828</v>
      </c>
      <c r="FF22" s="287">
        <v>0</v>
      </c>
      <c r="FG22" s="287">
        <v>0</v>
      </c>
      <c r="FH22" s="287">
        <v>0</v>
      </c>
      <c r="FI22" s="287">
        <v>0</v>
      </c>
      <c r="FJ22" s="190">
        <v>13.44</v>
      </c>
      <c r="FK22" s="287">
        <v>0</v>
      </c>
      <c r="FL22" s="187">
        <f t="shared" si="30"/>
        <v>45.007999999999996</v>
      </c>
      <c r="FM22" s="187" t="s">
        <v>20</v>
      </c>
      <c r="FN22" s="188">
        <v>0</v>
      </c>
      <c r="FO22" s="288">
        <v>0</v>
      </c>
      <c r="FP22" s="291">
        <v>0</v>
      </c>
      <c r="FQ22" s="289">
        <v>0</v>
      </c>
      <c r="FR22" s="289">
        <v>13.44</v>
      </c>
      <c r="FS22" s="187">
        <v>0</v>
      </c>
      <c r="FT22" s="187">
        <v>0</v>
      </c>
      <c r="FU22" s="290">
        <v>0</v>
      </c>
      <c r="FV22" s="288">
        <v>0</v>
      </c>
      <c r="FW22" s="288">
        <v>0</v>
      </c>
      <c r="FX22" s="288">
        <v>13.44</v>
      </c>
      <c r="FY22" s="194">
        <v>0</v>
      </c>
      <c r="FZ22" s="187">
        <v>0</v>
      </c>
      <c r="GA22" s="187">
        <v>0</v>
      </c>
      <c r="GB22" s="187">
        <v>13.44</v>
      </c>
      <c r="GC22" s="187">
        <v>0</v>
      </c>
      <c r="GD22" s="187">
        <v>0</v>
      </c>
      <c r="GE22" s="187"/>
      <c r="GF22" s="187"/>
      <c r="GG22" s="187">
        <v>15.124</v>
      </c>
      <c r="GH22" s="187"/>
      <c r="GI22" s="187"/>
      <c r="GJ22" s="187"/>
      <c r="GK22" s="187">
        <f t="shared" si="31"/>
        <v>26.88</v>
      </c>
      <c r="GL22" s="187">
        <f t="shared" si="32"/>
        <v>28.564</v>
      </c>
      <c r="GM22" s="187">
        <v>13.515</v>
      </c>
      <c r="GN22" s="187"/>
      <c r="GO22" s="187"/>
      <c r="GP22" s="187"/>
      <c r="GQ22" s="187"/>
      <c r="GR22" s="187">
        <v>13.51</v>
      </c>
      <c r="GS22" s="187">
        <v>0.12</v>
      </c>
      <c r="GT22" s="187"/>
      <c r="GU22" s="187"/>
      <c r="GV22" s="187">
        <v>15.2</v>
      </c>
      <c r="GW22" s="187">
        <v>0.118</v>
      </c>
      <c r="GX22" s="187"/>
      <c r="GY22" s="187"/>
      <c r="GZ22" s="187"/>
      <c r="HA22" s="187"/>
      <c r="HB22" s="187">
        <v>13.44</v>
      </c>
      <c r="HC22" s="187"/>
      <c r="HD22" s="187"/>
      <c r="HE22" s="187"/>
      <c r="HF22" s="187">
        <v>15.581</v>
      </c>
      <c r="HG22" s="187">
        <v>0.012</v>
      </c>
      <c r="HH22" s="187"/>
      <c r="HI22" s="187"/>
      <c r="HJ22" s="187">
        <v>15.7</v>
      </c>
      <c r="HK22" s="187"/>
      <c r="HL22" s="187"/>
      <c r="HM22" s="187">
        <v>15.682</v>
      </c>
      <c r="HN22" s="187">
        <v>0.308</v>
      </c>
      <c r="HO22" s="187"/>
      <c r="HP22" s="187">
        <v>0.001</v>
      </c>
      <c r="HQ22" s="187"/>
      <c r="HR22" s="187">
        <v>15.836</v>
      </c>
      <c r="HS22" s="187"/>
      <c r="HT22" s="187">
        <v>10.838</v>
      </c>
      <c r="HU22" s="187"/>
      <c r="HV22" s="187"/>
      <c r="HW22" s="187">
        <f t="shared" si="33"/>
        <v>29.033</v>
      </c>
      <c r="HX22" s="187">
        <f t="shared" si="34"/>
        <v>42.665</v>
      </c>
    </row>
    <row r="23" spans="1:232" ht="18.75" customHeight="1">
      <c r="A23" s="94" t="s">
        <v>241</v>
      </c>
      <c r="B23" s="51" t="s">
        <v>42</v>
      </c>
      <c r="C23" s="39">
        <v>442</v>
      </c>
      <c r="D23" s="39"/>
      <c r="E23" s="39">
        <v>1151</v>
      </c>
      <c r="F23" s="39">
        <v>963</v>
      </c>
      <c r="G23" s="39">
        <v>1216</v>
      </c>
      <c r="H23" s="39">
        <v>5638</v>
      </c>
      <c r="I23" s="39">
        <v>2126</v>
      </c>
      <c r="J23" s="90">
        <v>646</v>
      </c>
      <c r="K23" s="79">
        <v>714</v>
      </c>
      <c r="L23" s="79">
        <v>3780</v>
      </c>
      <c r="M23" s="79">
        <v>181</v>
      </c>
      <c r="N23" s="79">
        <v>1379</v>
      </c>
      <c r="O23" s="83">
        <v>1586</v>
      </c>
      <c r="P23" s="61">
        <v>1512</v>
      </c>
      <c r="Q23" s="82">
        <v>1406</v>
      </c>
      <c r="R23" s="82">
        <v>1673</v>
      </c>
      <c r="S23" s="82">
        <v>1287.114</v>
      </c>
      <c r="T23" s="61">
        <v>1870</v>
      </c>
      <c r="U23" s="61">
        <v>2669.6</v>
      </c>
      <c r="V23" s="91">
        <v>4352</v>
      </c>
      <c r="W23" s="187">
        <v>2892.8</v>
      </c>
      <c r="X23" s="187">
        <v>1538.888</v>
      </c>
      <c r="Y23" s="187">
        <v>8790.842</v>
      </c>
      <c r="Z23" s="187">
        <v>8277.622</v>
      </c>
      <c r="AA23" s="187">
        <f t="shared" si="0"/>
        <v>8603.663000000002</v>
      </c>
      <c r="AB23" s="187">
        <v>6690.0419999999995</v>
      </c>
      <c r="AC23" s="187">
        <v>5377.772</v>
      </c>
      <c r="AD23" s="187">
        <v>8993.795</v>
      </c>
      <c r="AE23" s="191">
        <v>27</v>
      </c>
      <c r="AF23" s="189">
        <v>121</v>
      </c>
      <c r="AG23" s="189">
        <v>257</v>
      </c>
      <c r="AH23" s="189">
        <v>47</v>
      </c>
      <c r="AI23" s="189">
        <v>17</v>
      </c>
      <c r="AJ23" s="189">
        <v>722</v>
      </c>
      <c r="AK23" s="189">
        <v>114</v>
      </c>
      <c r="AL23" s="189">
        <v>139</v>
      </c>
      <c r="AM23" s="189">
        <v>37</v>
      </c>
      <c r="AN23" s="189">
        <v>75</v>
      </c>
      <c r="AO23" s="189">
        <v>39</v>
      </c>
      <c r="AP23" s="189">
        <v>78</v>
      </c>
      <c r="AQ23" s="187">
        <f t="shared" si="15"/>
        <v>1673</v>
      </c>
      <c r="AR23" s="191">
        <v>78</v>
      </c>
      <c r="AS23" s="189">
        <v>40</v>
      </c>
      <c r="AT23" s="189">
        <v>243.714</v>
      </c>
      <c r="AU23" s="189">
        <v>90</v>
      </c>
      <c r="AV23" s="192">
        <v>72</v>
      </c>
      <c r="AW23" s="192">
        <v>124</v>
      </c>
      <c r="AX23" s="194">
        <v>212.2</v>
      </c>
      <c r="AY23" s="194">
        <v>26.3</v>
      </c>
      <c r="AZ23" s="194">
        <v>187.6</v>
      </c>
      <c r="BA23" s="194">
        <v>58.4</v>
      </c>
      <c r="BB23" s="194">
        <v>112.9</v>
      </c>
      <c r="BC23" s="189">
        <v>42</v>
      </c>
      <c r="BD23" s="189">
        <f t="shared" si="16"/>
        <v>1287.114</v>
      </c>
      <c r="BE23" s="189">
        <v>2.4</v>
      </c>
      <c r="BF23" s="189">
        <f t="shared" si="17"/>
        <v>105</v>
      </c>
      <c r="BG23" s="189">
        <f t="shared" si="1"/>
        <v>157.29999999999998</v>
      </c>
      <c r="BH23" s="189">
        <f t="shared" si="2"/>
        <v>78</v>
      </c>
      <c r="BI23" s="189">
        <f t="shared" si="3"/>
        <v>228.90000000000003</v>
      </c>
      <c r="BJ23" s="189">
        <f t="shared" si="4"/>
        <v>360.29999999999995</v>
      </c>
      <c r="BK23" s="189">
        <f t="shared" si="5"/>
        <v>401.6</v>
      </c>
      <c r="BL23" s="189">
        <f t="shared" si="6"/>
        <v>151.79999999999995</v>
      </c>
      <c r="BM23" s="189">
        <f t="shared" si="7"/>
        <v>73.70000000000005</v>
      </c>
      <c r="BN23" s="189">
        <f t="shared" si="8"/>
        <v>117.90000000000009</v>
      </c>
      <c r="BO23" s="189">
        <f t="shared" si="9"/>
        <v>125</v>
      </c>
      <c r="BP23" s="189">
        <f t="shared" si="10"/>
        <v>68.09999999999991</v>
      </c>
      <c r="BQ23" s="189">
        <f t="shared" si="18"/>
        <v>1870</v>
      </c>
      <c r="BR23" s="194">
        <v>107.4</v>
      </c>
      <c r="BS23" s="194">
        <v>264.7</v>
      </c>
      <c r="BT23" s="194">
        <v>342.7</v>
      </c>
      <c r="BU23" s="194">
        <v>571.6</v>
      </c>
      <c r="BV23" s="194">
        <v>931.9</v>
      </c>
      <c r="BW23" s="194">
        <v>1333.5</v>
      </c>
      <c r="BX23" s="187">
        <v>1485.3</v>
      </c>
      <c r="BY23" s="187">
        <v>1559</v>
      </c>
      <c r="BZ23" s="190">
        <v>1676.9</v>
      </c>
      <c r="CA23" s="195">
        <v>1801.9</v>
      </c>
      <c r="CB23" s="187">
        <v>2669.6</v>
      </c>
      <c r="CC23" s="187">
        <v>1870</v>
      </c>
      <c r="CD23" s="187">
        <v>169</v>
      </c>
      <c r="CE23" s="187">
        <f t="shared" si="11"/>
        <v>193.8</v>
      </c>
      <c r="CF23" s="187">
        <f t="shared" si="19"/>
        <v>101.19999999999999</v>
      </c>
      <c r="CG23" s="187">
        <f t="shared" si="20"/>
        <v>98.5</v>
      </c>
      <c r="CH23" s="187">
        <f t="shared" si="21"/>
        <v>212.89999999999998</v>
      </c>
      <c r="CI23" s="187">
        <f t="shared" si="22"/>
        <v>369.30000000000007</v>
      </c>
      <c r="CJ23" s="187">
        <f t="shared" si="23"/>
        <v>343.70000000000005</v>
      </c>
      <c r="CK23" s="187">
        <f t="shared" si="24"/>
        <v>508.0999999999999</v>
      </c>
      <c r="CL23" s="187">
        <f t="shared" si="25"/>
        <v>158.80000000000018</v>
      </c>
      <c r="CM23" s="187">
        <f t="shared" si="26"/>
        <v>238.69999999999982</v>
      </c>
      <c r="CN23" s="187">
        <f t="shared" si="27"/>
        <v>221</v>
      </c>
      <c r="CO23" s="187">
        <f t="shared" si="13"/>
        <v>54.59999999999991</v>
      </c>
      <c r="CP23" s="187">
        <v>362.8</v>
      </c>
      <c r="CQ23" s="187">
        <v>464</v>
      </c>
      <c r="CR23" s="187">
        <v>562.5</v>
      </c>
      <c r="CS23" s="195">
        <v>775.4</v>
      </c>
      <c r="CT23" s="187">
        <v>1144.7</v>
      </c>
      <c r="CU23" s="195">
        <v>1488.4</v>
      </c>
      <c r="CV23" s="194">
        <v>1996.5</v>
      </c>
      <c r="CW23" s="187">
        <v>2155.3</v>
      </c>
      <c r="CX23" s="187">
        <v>2394</v>
      </c>
      <c r="CY23" s="187">
        <v>2615</v>
      </c>
      <c r="CZ23" s="187">
        <v>2669.6</v>
      </c>
      <c r="DA23" s="187">
        <v>84.6</v>
      </c>
      <c r="DB23" s="187">
        <v>184.3</v>
      </c>
      <c r="DC23" s="187">
        <v>277.2</v>
      </c>
      <c r="DD23" s="187">
        <v>1514</v>
      </c>
      <c r="DE23" s="187">
        <v>1606</v>
      </c>
      <c r="DF23" s="187">
        <v>2154.7</v>
      </c>
      <c r="DG23" s="187">
        <v>2694.2</v>
      </c>
      <c r="DH23" s="197">
        <v>3286.4</v>
      </c>
      <c r="DI23" s="197">
        <v>3597.5</v>
      </c>
      <c r="DJ23" s="187">
        <v>3798.2</v>
      </c>
      <c r="DK23" s="187">
        <v>4140.865</v>
      </c>
      <c r="DL23" s="187">
        <v>4352</v>
      </c>
      <c r="DM23" s="187">
        <v>184.3</v>
      </c>
      <c r="DN23" s="190">
        <v>339</v>
      </c>
      <c r="DO23" s="187">
        <v>536.9</v>
      </c>
      <c r="DP23" s="187">
        <v>1149.7</v>
      </c>
      <c r="DQ23" s="187">
        <v>1372</v>
      </c>
      <c r="DR23" s="187">
        <v>365.856</v>
      </c>
      <c r="DS23" s="187">
        <v>224.315</v>
      </c>
      <c r="DT23" s="187">
        <v>293.913</v>
      </c>
      <c r="DU23" s="194">
        <v>464.392</v>
      </c>
      <c r="DV23" s="194">
        <v>22.585</v>
      </c>
      <c r="DW23" s="194">
        <v>95.421</v>
      </c>
      <c r="DX23" s="194">
        <v>54.318</v>
      </c>
      <c r="DY23" s="187">
        <f t="shared" si="14"/>
        <v>2892.7999999999997</v>
      </c>
      <c r="DZ23" s="190">
        <v>30.744</v>
      </c>
      <c r="EA23" s="194">
        <v>30.891</v>
      </c>
      <c r="EB23" s="194">
        <v>44.59</v>
      </c>
      <c r="EC23" s="194">
        <v>320.899</v>
      </c>
      <c r="ED23" s="194">
        <v>88.004</v>
      </c>
      <c r="EE23" s="194">
        <v>139.123</v>
      </c>
      <c r="EF23" s="194">
        <v>90.63</v>
      </c>
      <c r="EG23" s="229">
        <v>231.564</v>
      </c>
      <c r="EH23" s="229">
        <v>86.456</v>
      </c>
      <c r="EI23" s="229">
        <v>228.467</v>
      </c>
      <c r="EJ23" s="229">
        <v>126.554</v>
      </c>
      <c r="EK23" s="229">
        <v>120.966</v>
      </c>
      <c r="EL23" s="187">
        <f t="shared" si="28"/>
        <v>1538.888</v>
      </c>
      <c r="EM23" s="200">
        <v>266.295</v>
      </c>
      <c r="EN23" s="187">
        <v>497.296</v>
      </c>
      <c r="EO23" s="187">
        <v>727.765</v>
      </c>
      <c r="EP23" s="187">
        <v>908.276</v>
      </c>
      <c r="EQ23" s="187">
        <v>625.255</v>
      </c>
      <c r="ER23" s="187">
        <v>695.466</v>
      </c>
      <c r="ES23" s="194">
        <v>1512.034</v>
      </c>
      <c r="ET23" s="187">
        <v>1303.643</v>
      </c>
      <c r="EU23" s="194">
        <v>947.897</v>
      </c>
      <c r="EV23" s="194">
        <v>565.234</v>
      </c>
      <c r="EW23" s="194">
        <v>319.59900000000005</v>
      </c>
      <c r="EX23" s="194">
        <v>422.082</v>
      </c>
      <c r="EY23" s="187">
        <f t="shared" si="29"/>
        <v>8790.842</v>
      </c>
      <c r="EZ23" s="187">
        <v>262.215</v>
      </c>
      <c r="FA23" s="187">
        <v>251.335</v>
      </c>
      <c r="FB23" s="287">
        <v>727.765</v>
      </c>
      <c r="FC23" s="287">
        <v>519.479</v>
      </c>
      <c r="FD23" s="187">
        <v>507.985</v>
      </c>
      <c r="FE23" s="187">
        <v>1550.251</v>
      </c>
      <c r="FF23" s="287">
        <v>1116.825</v>
      </c>
      <c r="FG23" s="287">
        <v>1155.079</v>
      </c>
      <c r="FH23" s="287">
        <v>513.811</v>
      </c>
      <c r="FI23" s="287">
        <v>766.546</v>
      </c>
      <c r="FJ23" s="190">
        <v>500.11</v>
      </c>
      <c r="FK23" s="287">
        <v>406.221</v>
      </c>
      <c r="FL23" s="187">
        <f t="shared" si="30"/>
        <v>8277.622</v>
      </c>
      <c r="FM23" s="187">
        <v>423.55</v>
      </c>
      <c r="FN23" s="188">
        <v>599.695</v>
      </c>
      <c r="FO23" s="288">
        <v>539.511</v>
      </c>
      <c r="FP23" s="292">
        <v>1056.776</v>
      </c>
      <c r="FQ23" s="289">
        <v>1237.839</v>
      </c>
      <c r="FR23" s="289">
        <v>871.703</v>
      </c>
      <c r="FS23" s="187">
        <v>876.3539999999999</v>
      </c>
      <c r="FT23" s="187">
        <v>888.403</v>
      </c>
      <c r="FU23" s="290">
        <v>710.352</v>
      </c>
      <c r="FV23" s="288">
        <v>309.06</v>
      </c>
      <c r="FW23" s="288">
        <v>727.936</v>
      </c>
      <c r="FX23" s="288">
        <v>362.484</v>
      </c>
      <c r="FY23" s="194">
        <v>499.28400000000005</v>
      </c>
      <c r="FZ23" s="187">
        <v>479.822</v>
      </c>
      <c r="GA23" s="187">
        <v>1101.719</v>
      </c>
      <c r="GB23" s="187">
        <v>581.4449999999999</v>
      </c>
      <c r="GC23" s="187">
        <v>327.734</v>
      </c>
      <c r="GD23" s="187">
        <v>670.6110000000001</v>
      </c>
      <c r="GE23" s="187">
        <v>798.749</v>
      </c>
      <c r="GF23" s="187">
        <v>425.36</v>
      </c>
      <c r="GG23" s="187">
        <v>512.4259999999999</v>
      </c>
      <c r="GH23" s="187">
        <v>515.9809999999999</v>
      </c>
      <c r="GI23" s="187">
        <v>405.756</v>
      </c>
      <c r="GJ23" s="187">
        <v>371.155</v>
      </c>
      <c r="GK23" s="187">
        <f t="shared" si="31"/>
        <v>8603.663000000002</v>
      </c>
      <c r="GL23" s="187">
        <f t="shared" si="32"/>
        <v>6690.0419999999995</v>
      </c>
      <c r="GM23" s="187">
        <v>330.416</v>
      </c>
      <c r="GN23" s="187">
        <v>231.87800000000001</v>
      </c>
      <c r="GO23" s="187">
        <v>685.426</v>
      </c>
      <c r="GP23" s="187">
        <v>467.494</v>
      </c>
      <c r="GQ23" s="187">
        <v>240.318</v>
      </c>
      <c r="GR23" s="187">
        <v>531.838</v>
      </c>
      <c r="GS23" s="187">
        <v>407.266</v>
      </c>
      <c r="GT23" s="187">
        <v>813.007</v>
      </c>
      <c r="GU23" s="187">
        <v>621.95</v>
      </c>
      <c r="GV23" s="187">
        <v>464.697</v>
      </c>
      <c r="GW23" s="187">
        <v>461.46</v>
      </c>
      <c r="GX23" s="187">
        <v>261.918</v>
      </c>
      <c r="GY23" s="187">
        <v>508.426</v>
      </c>
      <c r="GZ23" s="187">
        <v>524.5049999999999</v>
      </c>
      <c r="HA23" s="187">
        <v>694.432</v>
      </c>
      <c r="HB23" s="187">
        <v>672.6440000000001</v>
      </c>
      <c r="HC23" s="187">
        <v>918.242</v>
      </c>
      <c r="HD23" s="187">
        <v>871.676</v>
      </c>
      <c r="HE23" s="187">
        <v>917.7410000000001</v>
      </c>
      <c r="HF23" s="187">
        <v>1386.009</v>
      </c>
      <c r="HG23" s="187">
        <v>1172.5510000000002</v>
      </c>
      <c r="HH23" s="187">
        <v>431.16400000000004</v>
      </c>
      <c r="HI23" s="187">
        <v>556.3530000000001</v>
      </c>
      <c r="HJ23" s="187">
        <v>340.05199999999996</v>
      </c>
      <c r="HK23" s="187">
        <v>271.987</v>
      </c>
      <c r="HL23" s="187">
        <v>348.38800000000003</v>
      </c>
      <c r="HM23" s="187">
        <v>504.268</v>
      </c>
      <c r="HN23" s="187">
        <v>731.0499999999998</v>
      </c>
      <c r="HO23" s="187">
        <v>719.0889999999999</v>
      </c>
      <c r="HP23" s="187">
        <v>378.111</v>
      </c>
      <c r="HQ23" s="187">
        <v>1163.227</v>
      </c>
      <c r="HR23" s="187">
        <v>872.624</v>
      </c>
      <c r="HS23" s="187">
        <v>670.7109999999999</v>
      </c>
      <c r="HT23" s="187">
        <v>572.6</v>
      </c>
      <c r="HU23" s="187"/>
      <c r="HV23" s="187"/>
      <c r="HW23" s="187">
        <f t="shared" si="33"/>
        <v>8097.39</v>
      </c>
      <c r="HX23" s="187">
        <f t="shared" si="34"/>
        <v>6232.055</v>
      </c>
    </row>
    <row r="24" spans="1:232" ht="18.75" customHeight="1">
      <c r="A24" s="94" t="s">
        <v>43</v>
      </c>
      <c r="B24" s="51" t="s">
        <v>44</v>
      </c>
      <c r="C24" s="39">
        <v>38</v>
      </c>
      <c r="D24" s="39"/>
      <c r="E24" s="39">
        <v>166</v>
      </c>
      <c r="F24" s="39">
        <v>81</v>
      </c>
      <c r="G24" s="39">
        <v>87</v>
      </c>
      <c r="H24" s="39">
        <v>114</v>
      </c>
      <c r="I24" s="39">
        <v>94</v>
      </c>
      <c r="J24" s="90">
        <v>43</v>
      </c>
      <c r="K24" s="79">
        <v>36</v>
      </c>
      <c r="L24" s="79">
        <v>16</v>
      </c>
      <c r="M24" s="79">
        <v>44</v>
      </c>
      <c r="N24" s="79">
        <v>11</v>
      </c>
      <c r="O24" s="83">
        <v>24</v>
      </c>
      <c r="P24" s="61">
        <v>21</v>
      </c>
      <c r="Q24" s="82">
        <v>36</v>
      </c>
      <c r="R24" s="82">
        <v>57</v>
      </c>
      <c r="S24" s="82">
        <v>108.58699999999999</v>
      </c>
      <c r="T24" s="61">
        <v>474</v>
      </c>
      <c r="U24" s="61">
        <v>507.6</v>
      </c>
      <c r="V24" s="91">
        <v>219.3</v>
      </c>
      <c r="W24" s="187">
        <v>274.76</v>
      </c>
      <c r="X24" s="187">
        <v>130.35500000000002</v>
      </c>
      <c r="Y24" s="187">
        <v>162.465</v>
      </c>
      <c r="Z24" s="187">
        <v>146.676</v>
      </c>
      <c r="AA24" s="187">
        <f t="shared" si="0"/>
        <v>916.9649999999999</v>
      </c>
      <c r="AB24" s="187">
        <v>117.583</v>
      </c>
      <c r="AC24" s="187">
        <v>155.758</v>
      </c>
      <c r="AD24" s="187">
        <v>129.121</v>
      </c>
      <c r="AE24" s="191">
        <v>5</v>
      </c>
      <c r="AF24" s="189">
        <v>2</v>
      </c>
      <c r="AG24" s="189">
        <v>10</v>
      </c>
      <c r="AH24" s="189" t="s">
        <v>188</v>
      </c>
      <c r="AI24" s="189">
        <v>5</v>
      </c>
      <c r="AJ24" s="189" t="s">
        <v>188</v>
      </c>
      <c r="AK24" s="189">
        <v>2</v>
      </c>
      <c r="AL24" s="189">
        <v>8</v>
      </c>
      <c r="AM24" s="189">
        <v>18</v>
      </c>
      <c r="AN24" s="189"/>
      <c r="AO24" s="189">
        <v>3</v>
      </c>
      <c r="AP24" s="189">
        <v>4</v>
      </c>
      <c r="AQ24" s="187">
        <f t="shared" si="15"/>
        <v>57</v>
      </c>
      <c r="AR24" s="191">
        <v>11</v>
      </c>
      <c r="AS24" s="189">
        <v>5</v>
      </c>
      <c r="AT24" s="189">
        <v>16.587</v>
      </c>
      <c r="AU24" s="189">
        <v>4</v>
      </c>
      <c r="AV24" s="192">
        <v>7</v>
      </c>
      <c r="AW24" s="192">
        <v>0</v>
      </c>
      <c r="AX24" s="194">
        <v>12</v>
      </c>
      <c r="AY24" s="194">
        <v>12.1</v>
      </c>
      <c r="AZ24" s="194">
        <v>22.9</v>
      </c>
      <c r="BA24" s="194">
        <v>0.6000000000000014</v>
      </c>
      <c r="BB24" s="194">
        <v>8.4</v>
      </c>
      <c r="BC24" s="189">
        <v>9</v>
      </c>
      <c r="BD24" s="189">
        <f t="shared" si="16"/>
        <v>108.58699999999999</v>
      </c>
      <c r="BE24" s="189">
        <v>28.1</v>
      </c>
      <c r="BF24" s="189">
        <f t="shared" si="17"/>
        <v>5.699999999999996</v>
      </c>
      <c r="BG24" s="189">
        <f t="shared" si="1"/>
        <v>0.10000000000000142</v>
      </c>
      <c r="BH24" s="189">
        <f t="shared" si="2"/>
        <v>25.700000000000003</v>
      </c>
      <c r="BI24" s="189">
        <f t="shared" si="3"/>
        <v>29.1</v>
      </c>
      <c r="BJ24" s="189">
        <f t="shared" si="4"/>
        <v>55.499999999999986</v>
      </c>
      <c r="BK24" s="189">
        <f t="shared" si="5"/>
        <v>35.900000000000006</v>
      </c>
      <c r="BL24" s="189">
        <f t="shared" si="6"/>
        <v>93.20000000000002</v>
      </c>
      <c r="BM24" s="189">
        <f t="shared" si="7"/>
        <v>71.19999999999999</v>
      </c>
      <c r="BN24" s="189">
        <f t="shared" si="8"/>
        <v>82.5</v>
      </c>
      <c r="BO24" s="189">
        <f t="shared" si="9"/>
        <v>11.800000000000011</v>
      </c>
      <c r="BP24" s="189">
        <f t="shared" si="10"/>
        <v>35.19999999999999</v>
      </c>
      <c r="BQ24" s="189">
        <f t="shared" si="18"/>
        <v>474</v>
      </c>
      <c r="BR24" s="194">
        <v>33.8</v>
      </c>
      <c r="BS24" s="194">
        <v>33.9</v>
      </c>
      <c r="BT24" s="194">
        <v>59.6</v>
      </c>
      <c r="BU24" s="194">
        <v>88.7</v>
      </c>
      <c r="BV24" s="194">
        <v>144.2</v>
      </c>
      <c r="BW24" s="194">
        <v>180.1</v>
      </c>
      <c r="BX24" s="187">
        <v>273.3</v>
      </c>
      <c r="BY24" s="187">
        <v>344.5</v>
      </c>
      <c r="BZ24" s="190">
        <v>427</v>
      </c>
      <c r="CA24" s="195">
        <v>438.8</v>
      </c>
      <c r="CB24" s="187">
        <v>507.6</v>
      </c>
      <c r="CC24" s="187">
        <v>474</v>
      </c>
      <c r="CD24" s="187">
        <v>35</v>
      </c>
      <c r="CE24" s="187">
        <f t="shared" si="11"/>
        <v>9.399999999999999</v>
      </c>
      <c r="CF24" s="187">
        <f t="shared" si="19"/>
        <v>60.6</v>
      </c>
      <c r="CG24" s="187">
        <f t="shared" si="20"/>
        <v>60.599999999999994</v>
      </c>
      <c r="CH24" s="187">
        <f t="shared" si="21"/>
        <v>55.80000000000001</v>
      </c>
      <c r="CI24" s="187">
        <f t="shared" si="22"/>
        <v>61.900000000000006</v>
      </c>
      <c r="CJ24" s="187">
        <f t="shared" si="23"/>
        <v>38.5</v>
      </c>
      <c r="CK24" s="187">
        <f t="shared" si="24"/>
        <v>70.39999999999998</v>
      </c>
      <c r="CL24" s="187">
        <f t="shared" si="25"/>
        <v>50.80000000000001</v>
      </c>
      <c r="CM24" s="187">
        <f t="shared" si="26"/>
        <v>23.80000000000001</v>
      </c>
      <c r="CN24" s="187">
        <f t="shared" si="27"/>
        <v>7.300000000000011</v>
      </c>
      <c r="CO24" s="187">
        <f t="shared" si="13"/>
        <v>33.5</v>
      </c>
      <c r="CP24" s="187">
        <v>44.4</v>
      </c>
      <c r="CQ24" s="187">
        <v>105</v>
      </c>
      <c r="CR24" s="187">
        <v>165.6</v>
      </c>
      <c r="CS24" s="195">
        <v>221.4</v>
      </c>
      <c r="CT24" s="187">
        <v>283.3</v>
      </c>
      <c r="CU24" s="195">
        <v>321.8</v>
      </c>
      <c r="CV24" s="194">
        <v>392.2</v>
      </c>
      <c r="CW24" s="187">
        <v>443</v>
      </c>
      <c r="CX24" s="187">
        <v>466.8</v>
      </c>
      <c r="CY24" s="187">
        <v>474.1</v>
      </c>
      <c r="CZ24" s="187">
        <v>507.6</v>
      </c>
      <c r="DA24" s="187" t="s">
        <v>20</v>
      </c>
      <c r="DB24" s="187">
        <v>40.6</v>
      </c>
      <c r="DC24" s="187">
        <v>41.6</v>
      </c>
      <c r="DD24" s="187">
        <v>97.8</v>
      </c>
      <c r="DE24" s="187">
        <v>150.2</v>
      </c>
      <c r="DF24" s="187">
        <v>175.9</v>
      </c>
      <c r="DG24" s="187">
        <v>178.6</v>
      </c>
      <c r="DH24" s="197">
        <v>179</v>
      </c>
      <c r="DI24" s="197">
        <v>179.1</v>
      </c>
      <c r="DJ24" s="187">
        <v>180</v>
      </c>
      <c r="DK24" s="187">
        <v>186.53</v>
      </c>
      <c r="DL24" s="187">
        <v>219.3</v>
      </c>
      <c r="DM24" s="187">
        <v>4.1</v>
      </c>
      <c r="DN24" s="190">
        <v>63</v>
      </c>
      <c r="DO24" s="187">
        <v>99</v>
      </c>
      <c r="DP24" s="187">
        <v>139.7</v>
      </c>
      <c r="DQ24" s="187">
        <v>202.2</v>
      </c>
      <c r="DR24" s="187">
        <v>13.134</v>
      </c>
      <c r="DS24" s="187">
        <v>0.115</v>
      </c>
      <c r="DT24" s="187">
        <v>6.458</v>
      </c>
      <c r="DU24" s="194">
        <v>31.549</v>
      </c>
      <c r="DV24" s="194">
        <v>0.1</v>
      </c>
      <c r="DW24" s="194">
        <v>19.042</v>
      </c>
      <c r="DX24" s="194">
        <v>2.162</v>
      </c>
      <c r="DY24" s="187">
        <f t="shared" si="14"/>
        <v>274.76</v>
      </c>
      <c r="DZ24" s="190">
        <v>10.68</v>
      </c>
      <c r="EA24" s="194">
        <v>1.133</v>
      </c>
      <c r="EB24" s="194">
        <v>22.28</v>
      </c>
      <c r="EC24" s="194">
        <v>14.19</v>
      </c>
      <c r="ED24" s="194">
        <v>0.11</v>
      </c>
      <c r="EE24" s="194">
        <v>20.719</v>
      </c>
      <c r="EF24" s="194">
        <v>8.995</v>
      </c>
      <c r="EG24" s="229">
        <v>13.18</v>
      </c>
      <c r="EH24" s="229">
        <v>2.352</v>
      </c>
      <c r="EI24" s="229">
        <v>11.83</v>
      </c>
      <c r="EJ24" s="229">
        <v>15.245</v>
      </c>
      <c r="EK24" s="229">
        <v>9.641</v>
      </c>
      <c r="EL24" s="187">
        <f t="shared" si="28"/>
        <v>130.35500000000002</v>
      </c>
      <c r="EM24" s="200">
        <v>18.83</v>
      </c>
      <c r="EN24" s="187">
        <v>28.992</v>
      </c>
      <c r="EO24" s="187">
        <v>14.678</v>
      </c>
      <c r="EP24" s="187">
        <v>4.01</v>
      </c>
      <c r="EQ24" s="187">
        <v>11.701</v>
      </c>
      <c r="ER24" s="187">
        <v>5.35</v>
      </c>
      <c r="ES24" s="194">
        <v>9.882</v>
      </c>
      <c r="ET24" s="187">
        <v>2.364</v>
      </c>
      <c r="EU24" s="194">
        <v>31.051</v>
      </c>
      <c r="EV24" s="194">
        <v>18.758</v>
      </c>
      <c r="EW24" s="194">
        <v>14.831999999999999</v>
      </c>
      <c r="EX24" s="194">
        <v>2.017</v>
      </c>
      <c r="EY24" s="187">
        <f t="shared" si="29"/>
        <v>162.465</v>
      </c>
      <c r="EZ24" s="187">
        <v>0.71</v>
      </c>
      <c r="FA24" s="187">
        <v>10.737</v>
      </c>
      <c r="FB24" s="287">
        <v>14.678</v>
      </c>
      <c r="FC24" s="287">
        <v>14.561</v>
      </c>
      <c r="FD24" s="187">
        <v>16.688</v>
      </c>
      <c r="FE24" s="187">
        <v>9.572</v>
      </c>
      <c r="FF24" s="287">
        <v>10.833</v>
      </c>
      <c r="FG24" s="287">
        <v>17.532</v>
      </c>
      <c r="FH24" s="287">
        <v>32.518</v>
      </c>
      <c r="FI24" s="287">
        <v>7.537</v>
      </c>
      <c r="FJ24" s="190">
        <v>3.7</v>
      </c>
      <c r="FK24" s="287">
        <v>7.61</v>
      </c>
      <c r="FL24" s="187">
        <f t="shared" si="30"/>
        <v>146.676</v>
      </c>
      <c r="FM24" s="187">
        <v>15.69</v>
      </c>
      <c r="FN24" s="188">
        <v>1.7</v>
      </c>
      <c r="FO24" s="288">
        <v>13.258</v>
      </c>
      <c r="FP24" s="288">
        <v>10.163</v>
      </c>
      <c r="FQ24" s="289">
        <v>653.951</v>
      </c>
      <c r="FR24" s="289">
        <v>8.592</v>
      </c>
      <c r="FS24" s="187">
        <v>150.529</v>
      </c>
      <c r="FT24" s="187">
        <v>10.271</v>
      </c>
      <c r="FU24" s="290">
        <v>18.713</v>
      </c>
      <c r="FV24" s="288">
        <v>13.64</v>
      </c>
      <c r="FW24" s="288">
        <v>18.447</v>
      </c>
      <c r="FX24" s="288">
        <v>2.011</v>
      </c>
      <c r="FY24" s="194">
        <v>0.825</v>
      </c>
      <c r="FZ24" s="187">
        <v>2.385</v>
      </c>
      <c r="GA24" s="187">
        <v>10.912</v>
      </c>
      <c r="GB24" s="187">
        <v>15.037</v>
      </c>
      <c r="GC24" s="187">
        <v>1.873</v>
      </c>
      <c r="GD24" s="187">
        <v>8.77</v>
      </c>
      <c r="GE24" s="187">
        <v>14.951</v>
      </c>
      <c r="GF24" s="187">
        <v>22.27</v>
      </c>
      <c r="GG24" s="187">
        <v>11.234</v>
      </c>
      <c r="GH24" s="187">
        <v>13.046</v>
      </c>
      <c r="GI24" s="187">
        <v>3.577</v>
      </c>
      <c r="GJ24" s="187">
        <v>12.703</v>
      </c>
      <c r="GK24" s="187">
        <f t="shared" si="31"/>
        <v>916.9649999999999</v>
      </c>
      <c r="GL24" s="187">
        <f t="shared" si="32"/>
        <v>117.583</v>
      </c>
      <c r="GM24" s="187">
        <v>5.897</v>
      </c>
      <c r="GN24" s="187">
        <v>17.703</v>
      </c>
      <c r="GO24" s="187">
        <v>3.875</v>
      </c>
      <c r="GP24" s="187">
        <v>11.101</v>
      </c>
      <c r="GQ24" s="187">
        <v>0.045</v>
      </c>
      <c r="GR24" s="187">
        <v>18.86</v>
      </c>
      <c r="GS24" s="187">
        <v>15.451</v>
      </c>
      <c r="GT24" s="187">
        <v>17.363</v>
      </c>
      <c r="GU24" s="187">
        <v>10.084</v>
      </c>
      <c r="GV24" s="187">
        <v>15.001</v>
      </c>
      <c r="GW24" s="187">
        <v>18.16</v>
      </c>
      <c r="GX24" s="187">
        <v>22.218</v>
      </c>
      <c r="GY24" s="187">
        <v>3.758</v>
      </c>
      <c r="GZ24" s="187">
        <v>27.421</v>
      </c>
      <c r="HA24" s="187">
        <v>1.369</v>
      </c>
      <c r="HB24" s="187">
        <v>13.381</v>
      </c>
      <c r="HC24" s="187">
        <v>8.471</v>
      </c>
      <c r="HD24" s="187">
        <v>13.453</v>
      </c>
      <c r="HE24" s="187">
        <v>13.463</v>
      </c>
      <c r="HF24" s="187">
        <v>10.724</v>
      </c>
      <c r="HG24" s="187">
        <v>5.188</v>
      </c>
      <c r="HH24" s="187">
        <v>25.897</v>
      </c>
      <c r="HI24" s="187">
        <v>2.111</v>
      </c>
      <c r="HJ24" s="187">
        <v>3.885</v>
      </c>
      <c r="HK24" s="187">
        <v>25.686</v>
      </c>
      <c r="HL24" s="187">
        <v>23.011</v>
      </c>
      <c r="HM24" s="187">
        <v>0.323</v>
      </c>
      <c r="HN24" s="187">
        <v>0.076</v>
      </c>
      <c r="HO24" s="187">
        <v>28.46</v>
      </c>
      <c r="HP24" s="187">
        <v>0.038</v>
      </c>
      <c r="HQ24" s="187">
        <v>12.322</v>
      </c>
      <c r="HR24" s="187">
        <v>24.405</v>
      </c>
      <c r="HS24" s="187">
        <v>0.258</v>
      </c>
      <c r="HT24" s="187">
        <v>24.74</v>
      </c>
      <c r="HU24" s="187"/>
      <c r="HV24" s="187"/>
      <c r="HW24" s="187">
        <f t="shared" si="33"/>
        <v>123.125</v>
      </c>
      <c r="HX24" s="187">
        <f t="shared" si="34"/>
        <v>139.31900000000002</v>
      </c>
    </row>
    <row r="25" spans="1:232" ht="18.75" customHeight="1">
      <c r="A25" s="94" t="s">
        <v>45</v>
      </c>
      <c r="B25" s="51" t="s">
        <v>46</v>
      </c>
      <c r="C25" s="39">
        <v>449</v>
      </c>
      <c r="D25" s="39"/>
      <c r="E25" s="39">
        <v>237</v>
      </c>
      <c r="F25" s="39">
        <v>354</v>
      </c>
      <c r="G25" s="39">
        <v>13</v>
      </c>
      <c r="H25" s="39">
        <v>110</v>
      </c>
      <c r="I25" s="39">
        <v>48</v>
      </c>
      <c r="J25" s="90">
        <v>16</v>
      </c>
      <c r="K25" s="79">
        <v>59</v>
      </c>
      <c r="L25" s="79">
        <v>27</v>
      </c>
      <c r="M25" s="79">
        <v>19</v>
      </c>
      <c r="N25" s="79">
        <v>48</v>
      </c>
      <c r="O25" s="83">
        <v>44</v>
      </c>
      <c r="P25" s="61">
        <v>74</v>
      </c>
      <c r="Q25" s="82">
        <v>34</v>
      </c>
      <c r="R25" s="82">
        <v>49</v>
      </c>
      <c r="S25" s="82">
        <v>25.05</v>
      </c>
      <c r="T25" s="61">
        <v>192</v>
      </c>
      <c r="U25" s="61">
        <v>113.9</v>
      </c>
      <c r="V25" s="91">
        <v>145.2</v>
      </c>
      <c r="W25" s="187">
        <v>80.65600000000003</v>
      </c>
      <c r="X25" s="187">
        <v>139.072</v>
      </c>
      <c r="Y25" s="187">
        <v>52.523999999999994</v>
      </c>
      <c r="Z25" s="187">
        <v>162.66600000000005</v>
      </c>
      <c r="AA25" s="187">
        <f t="shared" si="0"/>
        <v>191.63400000000001</v>
      </c>
      <c r="AB25" s="187">
        <v>398.92100000000005</v>
      </c>
      <c r="AC25" s="187">
        <v>100.498</v>
      </c>
      <c r="AD25" s="187">
        <v>148.119</v>
      </c>
      <c r="AE25" s="191">
        <v>6</v>
      </c>
      <c r="AF25" s="189">
        <v>4</v>
      </c>
      <c r="AG25" s="189">
        <v>1</v>
      </c>
      <c r="AH25" s="189">
        <v>25</v>
      </c>
      <c r="AI25" s="189" t="s">
        <v>188</v>
      </c>
      <c r="AJ25" s="189" t="s">
        <v>188</v>
      </c>
      <c r="AK25" s="189">
        <v>2</v>
      </c>
      <c r="AL25" s="189">
        <v>3</v>
      </c>
      <c r="AM25" s="189">
        <v>4</v>
      </c>
      <c r="AN25" s="189"/>
      <c r="AO25" s="189">
        <v>1</v>
      </c>
      <c r="AP25" s="189">
        <v>3</v>
      </c>
      <c r="AQ25" s="187">
        <f t="shared" si="15"/>
        <v>49</v>
      </c>
      <c r="AR25" s="191">
        <v>1</v>
      </c>
      <c r="AS25" s="189">
        <v>3</v>
      </c>
      <c r="AT25" s="189">
        <v>1.25</v>
      </c>
      <c r="AU25" s="189">
        <v>5</v>
      </c>
      <c r="AV25" s="192" t="s">
        <v>20</v>
      </c>
      <c r="AW25" s="192">
        <v>4</v>
      </c>
      <c r="AX25" s="194">
        <v>0</v>
      </c>
      <c r="AY25" s="194">
        <v>0.6</v>
      </c>
      <c r="AZ25" s="194">
        <v>5.5</v>
      </c>
      <c r="BA25" s="194">
        <v>1.6</v>
      </c>
      <c r="BB25" s="194">
        <v>2.1</v>
      </c>
      <c r="BC25" s="189">
        <v>1</v>
      </c>
      <c r="BD25" s="189">
        <f t="shared" si="16"/>
        <v>25.050000000000004</v>
      </c>
      <c r="BE25" s="189">
        <v>8</v>
      </c>
      <c r="BF25" s="189">
        <f t="shared" si="17"/>
        <v>0.5999999999999996</v>
      </c>
      <c r="BG25" s="189">
        <f t="shared" si="1"/>
        <v>1.4000000000000004</v>
      </c>
      <c r="BH25" s="189">
        <f t="shared" si="2"/>
        <v>9.8</v>
      </c>
      <c r="BI25" s="189">
        <f t="shared" si="3"/>
        <v>7.399999999999999</v>
      </c>
      <c r="BJ25" s="189">
        <f t="shared" si="4"/>
        <v>6.099999999999998</v>
      </c>
      <c r="BK25" s="189">
        <f t="shared" si="5"/>
        <v>5.900000000000006</v>
      </c>
      <c r="BL25" s="189">
        <f t="shared" si="6"/>
        <v>103.2</v>
      </c>
      <c r="BM25" s="189">
        <f t="shared" si="7"/>
        <v>40</v>
      </c>
      <c r="BN25" s="189">
        <f t="shared" si="8"/>
        <v>0.19999999999998863</v>
      </c>
      <c r="BO25" s="189">
        <f t="shared" si="9"/>
        <v>3.0999999999999943</v>
      </c>
      <c r="BP25" s="189">
        <f t="shared" si="10"/>
        <v>6.300000000000011</v>
      </c>
      <c r="BQ25" s="189">
        <f t="shared" si="18"/>
        <v>192</v>
      </c>
      <c r="BR25" s="194">
        <v>8.6</v>
      </c>
      <c r="BS25" s="194">
        <v>10</v>
      </c>
      <c r="BT25" s="194">
        <v>19.8</v>
      </c>
      <c r="BU25" s="194">
        <v>27.2</v>
      </c>
      <c r="BV25" s="194">
        <v>33.3</v>
      </c>
      <c r="BW25" s="194">
        <v>39.2</v>
      </c>
      <c r="BX25" s="187">
        <v>142.4</v>
      </c>
      <c r="BY25" s="187">
        <v>182.4</v>
      </c>
      <c r="BZ25" s="190">
        <v>182.6</v>
      </c>
      <c r="CA25" s="195">
        <v>185.7</v>
      </c>
      <c r="CB25" s="187">
        <v>113.9</v>
      </c>
      <c r="CC25" s="187">
        <v>192</v>
      </c>
      <c r="CD25" s="187">
        <v>18.1</v>
      </c>
      <c r="CE25" s="187">
        <f t="shared" si="11"/>
        <v>0.6999999999999993</v>
      </c>
      <c r="CF25" s="187">
        <f t="shared" si="19"/>
        <v>0.1999999999999993</v>
      </c>
      <c r="CG25" s="187">
        <f t="shared" si="20"/>
        <v>5.399999999999999</v>
      </c>
      <c r="CH25" s="187">
        <f t="shared" si="21"/>
        <v>15</v>
      </c>
      <c r="CI25" s="187">
        <f t="shared" si="22"/>
        <v>1.5</v>
      </c>
      <c r="CJ25" s="187">
        <f t="shared" si="23"/>
        <v>36.300000000000004</v>
      </c>
      <c r="CK25" s="187">
        <f t="shared" si="24"/>
        <v>12.099999999999994</v>
      </c>
      <c r="CL25" s="187">
        <f t="shared" si="25"/>
        <v>4.6000000000000085</v>
      </c>
      <c r="CM25" s="187">
        <f t="shared" si="26"/>
        <v>0.19999999999998863</v>
      </c>
      <c r="CN25" s="187">
        <f t="shared" si="27"/>
        <v>19.30000000000001</v>
      </c>
      <c r="CO25" s="187">
        <f t="shared" si="13"/>
        <v>0.5</v>
      </c>
      <c r="CP25" s="187">
        <v>18.8</v>
      </c>
      <c r="CQ25" s="187">
        <v>19</v>
      </c>
      <c r="CR25" s="187">
        <v>24.4</v>
      </c>
      <c r="CS25" s="195">
        <v>39.4</v>
      </c>
      <c r="CT25" s="187">
        <v>40.9</v>
      </c>
      <c r="CU25" s="195">
        <v>77.2</v>
      </c>
      <c r="CV25" s="194">
        <v>89.3</v>
      </c>
      <c r="CW25" s="187">
        <v>93.9</v>
      </c>
      <c r="CX25" s="187">
        <v>94.1</v>
      </c>
      <c r="CY25" s="187">
        <v>113.4</v>
      </c>
      <c r="CZ25" s="187">
        <v>113.9</v>
      </c>
      <c r="DA25" s="187">
        <v>10.5</v>
      </c>
      <c r="DB25" s="187">
        <v>10.6</v>
      </c>
      <c r="DC25" s="187">
        <v>11.2</v>
      </c>
      <c r="DD25" s="187">
        <v>39.6</v>
      </c>
      <c r="DE25" s="187">
        <v>63.4</v>
      </c>
      <c r="DF25" s="187">
        <v>75.5</v>
      </c>
      <c r="DG25" s="187">
        <v>76</v>
      </c>
      <c r="DH25" s="197">
        <v>80.7</v>
      </c>
      <c r="DI25" s="197">
        <v>88.1</v>
      </c>
      <c r="DJ25" s="187">
        <v>145.1</v>
      </c>
      <c r="DK25" s="187">
        <v>145.19</v>
      </c>
      <c r="DL25" s="187">
        <v>145.2</v>
      </c>
      <c r="DM25" s="187">
        <v>2.3</v>
      </c>
      <c r="DN25" s="190">
        <v>6</v>
      </c>
      <c r="DO25" s="187">
        <v>7.5</v>
      </c>
      <c r="DP25" s="187">
        <v>11.5</v>
      </c>
      <c r="DQ25" s="187">
        <v>32.7</v>
      </c>
      <c r="DR25" s="187">
        <v>18.95</v>
      </c>
      <c r="DS25" s="187">
        <v>19.21</v>
      </c>
      <c r="DT25" s="187">
        <v>2.501</v>
      </c>
      <c r="DU25" s="194">
        <v>3.759</v>
      </c>
      <c r="DV25" s="194">
        <v>1.644</v>
      </c>
      <c r="DW25" s="194">
        <v>1.397</v>
      </c>
      <c r="DX25" s="194">
        <v>0.495</v>
      </c>
      <c r="DY25" s="187">
        <f t="shared" si="14"/>
        <v>80.65600000000003</v>
      </c>
      <c r="DZ25" s="190">
        <v>19.05</v>
      </c>
      <c r="EA25" s="194">
        <v>12.738</v>
      </c>
      <c r="EB25" s="194">
        <v>0.302</v>
      </c>
      <c r="EC25" s="194">
        <v>20.742</v>
      </c>
      <c r="ED25" s="194">
        <v>12.214</v>
      </c>
      <c r="EE25" s="194">
        <v>8.366</v>
      </c>
      <c r="EF25" s="194">
        <v>30.612</v>
      </c>
      <c r="EG25" s="229">
        <v>28.8</v>
      </c>
      <c r="EH25" s="229">
        <v>2.463</v>
      </c>
      <c r="EI25" s="229">
        <v>2.077</v>
      </c>
      <c r="EJ25" s="229">
        <v>1.04</v>
      </c>
      <c r="EK25" s="229">
        <v>0.668</v>
      </c>
      <c r="EL25" s="187">
        <f t="shared" si="28"/>
        <v>139.072</v>
      </c>
      <c r="EM25" s="200">
        <v>1.356</v>
      </c>
      <c r="EN25" s="187">
        <v>2.229</v>
      </c>
      <c r="EO25" s="187">
        <v>0.955</v>
      </c>
      <c r="EP25" s="187">
        <v>0.253</v>
      </c>
      <c r="EQ25" s="187">
        <v>0.424</v>
      </c>
      <c r="ER25" s="187">
        <v>0.533</v>
      </c>
      <c r="ES25" s="194">
        <v>0.175</v>
      </c>
      <c r="ET25" s="187">
        <v>21.482</v>
      </c>
      <c r="EU25" s="194">
        <v>0</v>
      </c>
      <c r="EV25" s="194">
        <v>1.424</v>
      </c>
      <c r="EW25" s="194">
        <v>22.695999999999994</v>
      </c>
      <c r="EX25" s="194">
        <v>0.997</v>
      </c>
      <c r="EY25" s="187">
        <f t="shared" si="29"/>
        <v>52.523999999999994</v>
      </c>
      <c r="EZ25" s="187">
        <v>2.158</v>
      </c>
      <c r="FA25" s="187">
        <v>65.087</v>
      </c>
      <c r="FB25" s="287">
        <v>0.955</v>
      </c>
      <c r="FC25" s="287">
        <v>6.977</v>
      </c>
      <c r="FD25" s="187">
        <v>51.953</v>
      </c>
      <c r="FE25" s="187">
        <v>1.027</v>
      </c>
      <c r="FF25" s="287">
        <v>2.657</v>
      </c>
      <c r="FG25" s="287">
        <v>2.685</v>
      </c>
      <c r="FH25" s="287">
        <v>22.122</v>
      </c>
      <c r="FI25" s="287">
        <v>0.541</v>
      </c>
      <c r="FJ25" s="190">
        <v>0.382</v>
      </c>
      <c r="FK25" s="287">
        <v>6.122</v>
      </c>
      <c r="FL25" s="187">
        <f t="shared" si="30"/>
        <v>162.66600000000005</v>
      </c>
      <c r="FM25" s="187">
        <v>3.268</v>
      </c>
      <c r="FN25" s="188">
        <v>0.685</v>
      </c>
      <c r="FO25" s="288">
        <v>0.959</v>
      </c>
      <c r="FP25" s="288">
        <v>28.584</v>
      </c>
      <c r="FQ25" s="289">
        <v>10.174</v>
      </c>
      <c r="FR25" s="289">
        <v>1.59</v>
      </c>
      <c r="FS25" s="187">
        <v>24.438000000000002</v>
      </c>
      <c r="FT25" s="187">
        <v>2.512</v>
      </c>
      <c r="FU25" s="290">
        <v>1.961</v>
      </c>
      <c r="FV25" s="288">
        <v>31.907</v>
      </c>
      <c r="FW25" s="288">
        <v>22.713</v>
      </c>
      <c r="FX25" s="288">
        <v>62.843</v>
      </c>
      <c r="FY25" s="194">
        <v>11.02</v>
      </c>
      <c r="FZ25" s="187">
        <v>1.328</v>
      </c>
      <c r="GA25" s="187">
        <v>15.062</v>
      </c>
      <c r="GB25" s="187">
        <v>49.96</v>
      </c>
      <c r="GC25" s="187">
        <v>21.084</v>
      </c>
      <c r="GD25" s="187">
        <v>28.508</v>
      </c>
      <c r="GE25" s="187">
        <v>0.45</v>
      </c>
      <c r="GF25" s="187">
        <v>37.484</v>
      </c>
      <c r="GG25" s="187">
        <v>9.48</v>
      </c>
      <c r="GH25" s="187">
        <v>1.324</v>
      </c>
      <c r="GI25" s="187">
        <v>1.729</v>
      </c>
      <c r="GJ25" s="187">
        <v>221.492</v>
      </c>
      <c r="GK25" s="187">
        <f t="shared" si="31"/>
        <v>191.63400000000001</v>
      </c>
      <c r="GL25" s="187">
        <f t="shared" si="32"/>
        <v>398.92100000000005</v>
      </c>
      <c r="GM25" s="187">
        <v>2.31</v>
      </c>
      <c r="GN25" s="187">
        <v>0.739</v>
      </c>
      <c r="GO25" s="187">
        <v>1.715</v>
      </c>
      <c r="GP25" s="187">
        <v>0.652</v>
      </c>
      <c r="GQ25" s="187">
        <v>3.466</v>
      </c>
      <c r="GR25" s="187">
        <v>0.1</v>
      </c>
      <c r="GS25" s="187">
        <v>0.043</v>
      </c>
      <c r="GT25" s="187">
        <v>1.003</v>
      </c>
      <c r="GU25" s="187">
        <v>47.385</v>
      </c>
      <c r="GV25" s="187">
        <v>0.607</v>
      </c>
      <c r="GW25" s="187">
        <v>30.366</v>
      </c>
      <c r="GX25" s="187">
        <v>12.112</v>
      </c>
      <c r="GY25" s="187">
        <v>1.165</v>
      </c>
      <c r="GZ25" s="187">
        <v>46.379</v>
      </c>
      <c r="HA25" s="187">
        <v>1.614</v>
      </c>
      <c r="HB25" s="187">
        <v>2.035</v>
      </c>
      <c r="HC25" s="187">
        <v>23.242</v>
      </c>
      <c r="HD25" s="187">
        <v>2.288</v>
      </c>
      <c r="HE25" s="187">
        <v>2.072</v>
      </c>
      <c r="HF25" s="187">
        <v>2.724</v>
      </c>
      <c r="HG25" s="187">
        <v>0.535</v>
      </c>
      <c r="HH25" s="187">
        <v>43.219</v>
      </c>
      <c r="HI25" s="187">
        <v>20.848</v>
      </c>
      <c r="HJ25" s="187">
        <v>1.998</v>
      </c>
      <c r="HK25" s="187">
        <v>0.435</v>
      </c>
      <c r="HL25" s="187">
        <v>41.961</v>
      </c>
      <c r="HM25" s="187">
        <v>5.667</v>
      </c>
      <c r="HN25" s="187">
        <v>1.333</v>
      </c>
      <c r="HO25" s="187">
        <v>30.43</v>
      </c>
      <c r="HP25" s="187">
        <v>1.797</v>
      </c>
      <c r="HQ25" s="187">
        <v>52.572</v>
      </c>
      <c r="HR25" s="187">
        <v>43.797</v>
      </c>
      <c r="HS25" s="187">
        <v>1.851</v>
      </c>
      <c r="HT25" s="187">
        <v>2.297</v>
      </c>
      <c r="HU25" s="187"/>
      <c r="HV25" s="187"/>
      <c r="HW25" s="187">
        <f t="shared" si="33"/>
        <v>125.273</v>
      </c>
      <c r="HX25" s="187">
        <f t="shared" si="34"/>
        <v>182.14</v>
      </c>
    </row>
    <row r="26" spans="1:232" ht="18.75" customHeight="1">
      <c r="A26" s="94" t="s">
        <v>205</v>
      </c>
      <c r="B26" s="51" t="s">
        <v>47</v>
      </c>
      <c r="C26" s="39">
        <v>19518</v>
      </c>
      <c r="D26" s="39"/>
      <c r="E26" s="39">
        <v>5250</v>
      </c>
      <c r="F26" s="39">
        <v>753</v>
      </c>
      <c r="G26" s="39">
        <v>1590</v>
      </c>
      <c r="H26" s="39">
        <v>6712</v>
      </c>
      <c r="I26" s="39">
        <v>8331</v>
      </c>
      <c r="J26" s="90">
        <v>2852</v>
      </c>
      <c r="K26" s="79">
        <v>1926</v>
      </c>
      <c r="L26" s="79">
        <v>1596</v>
      </c>
      <c r="M26" s="79">
        <v>1387</v>
      </c>
      <c r="N26" s="79">
        <v>1335</v>
      </c>
      <c r="O26" s="83">
        <v>1447</v>
      </c>
      <c r="P26" s="61">
        <v>1616</v>
      </c>
      <c r="Q26" s="82">
        <v>4573</v>
      </c>
      <c r="R26" s="82">
        <v>3127</v>
      </c>
      <c r="S26" s="82">
        <v>929.5</v>
      </c>
      <c r="T26" s="61">
        <v>5687</v>
      </c>
      <c r="U26" s="61">
        <v>6209.1</v>
      </c>
      <c r="V26" s="91">
        <v>6137</v>
      </c>
      <c r="W26" s="187">
        <v>5901.24</v>
      </c>
      <c r="X26" s="187">
        <v>13564.382000000001</v>
      </c>
      <c r="Y26" s="187">
        <v>9824.871000000001</v>
      </c>
      <c r="Z26" s="187">
        <v>11036.06</v>
      </c>
      <c r="AA26" s="187">
        <f t="shared" si="0"/>
        <v>10172.35</v>
      </c>
      <c r="AB26" s="187">
        <v>10642.046</v>
      </c>
      <c r="AC26" s="187">
        <v>10513.214999999998</v>
      </c>
      <c r="AD26" s="187">
        <v>12757.565999999999</v>
      </c>
      <c r="AE26" s="191" t="s">
        <v>20</v>
      </c>
      <c r="AF26" s="189">
        <v>140</v>
      </c>
      <c r="AG26" s="189" t="s">
        <v>20</v>
      </c>
      <c r="AH26" s="189">
        <v>120</v>
      </c>
      <c r="AI26" s="189" t="s">
        <v>188</v>
      </c>
      <c r="AJ26" s="189">
        <v>608</v>
      </c>
      <c r="AK26" s="189">
        <v>341</v>
      </c>
      <c r="AL26" s="189">
        <v>289</v>
      </c>
      <c r="AM26" s="189">
        <v>709</v>
      </c>
      <c r="AN26" s="189">
        <v>509</v>
      </c>
      <c r="AO26" s="189">
        <v>361</v>
      </c>
      <c r="AP26" s="189">
        <v>50</v>
      </c>
      <c r="AQ26" s="187">
        <f t="shared" si="15"/>
        <v>3127</v>
      </c>
      <c r="AR26" s="191" t="s">
        <v>20</v>
      </c>
      <c r="AS26" s="189" t="s">
        <v>20</v>
      </c>
      <c r="AT26" s="189">
        <v>1.3</v>
      </c>
      <c r="AU26" s="189">
        <v>0</v>
      </c>
      <c r="AV26" s="192" t="s">
        <v>20</v>
      </c>
      <c r="AW26" s="192">
        <v>0</v>
      </c>
      <c r="AX26" s="194">
        <v>677.9</v>
      </c>
      <c r="AY26" s="194">
        <v>250.2</v>
      </c>
      <c r="AZ26" s="194">
        <v>0.10000000000002274</v>
      </c>
      <c r="BA26" s="194">
        <v>0</v>
      </c>
      <c r="BB26" s="194">
        <v>0</v>
      </c>
      <c r="BC26" s="189">
        <v>0</v>
      </c>
      <c r="BD26" s="189">
        <f t="shared" si="16"/>
        <v>929.4999999999999</v>
      </c>
      <c r="BE26" s="189" t="s">
        <v>20</v>
      </c>
      <c r="BF26" s="189">
        <f t="shared" si="17"/>
        <v>0</v>
      </c>
      <c r="BG26" s="189">
        <f t="shared" si="1"/>
        <v>560</v>
      </c>
      <c r="BH26" s="189">
        <f t="shared" si="2"/>
        <v>699.7</v>
      </c>
      <c r="BI26" s="189">
        <f t="shared" si="3"/>
        <v>238.5999999999999</v>
      </c>
      <c r="BJ26" s="189">
        <f t="shared" si="4"/>
        <v>1070.0000000000002</v>
      </c>
      <c r="BK26" s="189">
        <f t="shared" si="5"/>
        <v>1258.8999999999996</v>
      </c>
      <c r="BL26" s="189">
        <f t="shared" si="6"/>
        <v>207</v>
      </c>
      <c r="BM26" s="189">
        <f t="shared" si="7"/>
        <v>165.40000000000055</v>
      </c>
      <c r="BN26" s="189">
        <f t="shared" si="8"/>
        <v>699</v>
      </c>
      <c r="BO26" s="189">
        <f t="shared" si="9"/>
        <v>602.2999999999993</v>
      </c>
      <c r="BP26" s="189">
        <f t="shared" si="10"/>
        <v>186.10000000000036</v>
      </c>
      <c r="BQ26" s="189">
        <f t="shared" si="18"/>
        <v>5687</v>
      </c>
      <c r="BR26" s="194">
        <v>0</v>
      </c>
      <c r="BS26" s="194">
        <v>560</v>
      </c>
      <c r="BT26" s="194">
        <v>1259.7</v>
      </c>
      <c r="BU26" s="194">
        <v>1498.3</v>
      </c>
      <c r="BV26" s="194">
        <v>2568.3</v>
      </c>
      <c r="BW26" s="194">
        <v>3827.2</v>
      </c>
      <c r="BX26" s="187">
        <v>4034.2</v>
      </c>
      <c r="BY26" s="187">
        <v>4199.6</v>
      </c>
      <c r="BZ26" s="190">
        <v>4898.6</v>
      </c>
      <c r="CA26" s="195">
        <v>5500.9</v>
      </c>
      <c r="CB26" s="187">
        <v>6209.1</v>
      </c>
      <c r="CC26" s="187">
        <v>5687</v>
      </c>
      <c r="CD26" s="187">
        <v>573.9</v>
      </c>
      <c r="CE26" s="187">
        <f t="shared" si="11"/>
        <v>222.70000000000005</v>
      </c>
      <c r="CF26" s="187">
        <f t="shared" si="19"/>
        <v>500.4</v>
      </c>
      <c r="CG26" s="187">
        <f t="shared" si="20"/>
        <v>843</v>
      </c>
      <c r="CH26" s="187">
        <f t="shared" si="21"/>
        <v>1225.6</v>
      </c>
      <c r="CI26" s="187">
        <f t="shared" si="22"/>
        <v>733.2999999999997</v>
      </c>
      <c r="CJ26" s="187">
        <f t="shared" si="23"/>
        <v>693.8000000000002</v>
      </c>
      <c r="CK26" s="187">
        <f t="shared" si="24"/>
        <v>559</v>
      </c>
      <c r="CL26" s="187">
        <f t="shared" si="25"/>
        <v>385.6999999999998</v>
      </c>
      <c r="CM26" s="187">
        <f t="shared" si="26"/>
        <v>385.7000000000007</v>
      </c>
      <c r="CN26" s="187">
        <f t="shared" si="27"/>
        <v>86</v>
      </c>
      <c r="CO26" s="187">
        <f t="shared" si="13"/>
        <v>0</v>
      </c>
      <c r="CP26" s="187">
        <v>796.6</v>
      </c>
      <c r="CQ26" s="187">
        <v>1297</v>
      </c>
      <c r="CR26" s="187">
        <v>2140</v>
      </c>
      <c r="CS26" s="195">
        <v>3365.6</v>
      </c>
      <c r="CT26" s="187">
        <v>4098.9</v>
      </c>
      <c r="CU26" s="195">
        <v>4792.7</v>
      </c>
      <c r="CV26" s="194">
        <v>5351.7</v>
      </c>
      <c r="CW26" s="187">
        <v>5737.4</v>
      </c>
      <c r="CX26" s="187">
        <v>6123.1</v>
      </c>
      <c r="CY26" s="187">
        <v>6209.1</v>
      </c>
      <c r="CZ26" s="187">
        <v>6209.1</v>
      </c>
      <c r="DA26" s="187" t="s">
        <v>20</v>
      </c>
      <c r="DB26" s="187">
        <v>700.3</v>
      </c>
      <c r="DC26" s="187">
        <v>895.5</v>
      </c>
      <c r="DD26" s="187">
        <v>969.1</v>
      </c>
      <c r="DE26" s="187">
        <v>1639.8</v>
      </c>
      <c r="DF26" s="187">
        <v>2160.7</v>
      </c>
      <c r="DG26" s="187">
        <v>2907.9</v>
      </c>
      <c r="DH26" s="197">
        <v>3479</v>
      </c>
      <c r="DI26" s="197">
        <v>3830.1</v>
      </c>
      <c r="DJ26" s="187">
        <v>5347.6</v>
      </c>
      <c r="DK26" s="187">
        <v>5523.5960000000005</v>
      </c>
      <c r="DL26" s="187">
        <v>6137</v>
      </c>
      <c r="DM26" s="187">
        <v>485.9</v>
      </c>
      <c r="DN26" s="190">
        <v>1483</v>
      </c>
      <c r="DO26" s="187">
        <v>2942.7</v>
      </c>
      <c r="DP26" s="187">
        <v>3818</v>
      </c>
      <c r="DQ26" s="187">
        <v>4286.2</v>
      </c>
      <c r="DR26" s="187">
        <v>0</v>
      </c>
      <c r="DS26" s="187">
        <v>24.452</v>
      </c>
      <c r="DT26" s="187">
        <v>430.8</v>
      </c>
      <c r="DU26" s="194">
        <v>1131.05</v>
      </c>
      <c r="DV26" s="194">
        <v>8.788</v>
      </c>
      <c r="DW26" s="194">
        <v>0</v>
      </c>
      <c r="DX26" s="194">
        <v>19.95</v>
      </c>
      <c r="DY26" s="187">
        <f t="shared" si="14"/>
        <v>5901.24</v>
      </c>
      <c r="DZ26" s="190">
        <v>500.775</v>
      </c>
      <c r="EA26" s="194">
        <v>500.26</v>
      </c>
      <c r="EB26" s="194">
        <v>1042.2</v>
      </c>
      <c r="EC26" s="194">
        <v>364.85</v>
      </c>
      <c r="ED26" s="194">
        <v>1619</v>
      </c>
      <c r="EE26" s="194">
        <v>2029.64</v>
      </c>
      <c r="EF26" s="194">
        <v>1922.378</v>
      </c>
      <c r="EG26" s="229">
        <v>452.9</v>
      </c>
      <c r="EH26" s="229">
        <v>829.879</v>
      </c>
      <c r="EI26" s="229">
        <v>1282.725</v>
      </c>
      <c r="EJ26" s="229">
        <v>1266.77</v>
      </c>
      <c r="EK26" s="229">
        <v>1753.005</v>
      </c>
      <c r="EL26" s="187">
        <f t="shared" si="28"/>
        <v>13564.382000000001</v>
      </c>
      <c r="EM26" s="200">
        <v>463.8</v>
      </c>
      <c r="EN26" s="187">
        <v>362</v>
      </c>
      <c r="EO26" s="187">
        <v>606.275</v>
      </c>
      <c r="EP26" s="187">
        <v>839.42</v>
      </c>
      <c r="EQ26" s="187">
        <v>555.81</v>
      </c>
      <c r="ER26" s="187">
        <v>1774.519</v>
      </c>
      <c r="ES26" s="194">
        <v>1245.623</v>
      </c>
      <c r="ET26" s="187">
        <v>624.784</v>
      </c>
      <c r="EU26" s="194">
        <v>1669.35</v>
      </c>
      <c r="EV26" s="194">
        <v>362.69</v>
      </c>
      <c r="EW26" s="194">
        <v>848.65</v>
      </c>
      <c r="EX26" s="194">
        <v>471.95</v>
      </c>
      <c r="EY26" s="187">
        <f t="shared" si="29"/>
        <v>9824.871000000001</v>
      </c>
      <c r="EZ26" s="187">
        <v>1327.022</v>
      </c>
      <c r="FA26" s="187">
        <v>959.365</v>
      </c>
      <c r="FB26" s="287">
        <v>407.5</v>
      </c>
      <c r="FC26" s="287">
        <v>499.308</v>
      </c>
      <c r="FD26" s="187">
        <v>696.442</v>
      </c>
      <c r="FE26" s="187">
        <v>1153.436</v>
      </c>
      <c r="FF26" s="287">
        <v>649.375</v>
      </c>
      <c r="FG26" s="287">
        <v>1001.547</v>
      </c>
      <c r="FH26" s="287">
        <v>1848.33</v>
      </c>
      <c r="FI26" s="287">
        <v>1245.346</v>
      </c>
      <c r="FJ26" s="190">
        <v>347.769</v>
      </c>
      <c r="FK26" s="287">
        <v>900.62</v>
      </c>
      <c r="FL26" s="187">
        <f t="shared" si="30"/>
        <v>11036.06</v>
      </c>
      <c r="FM26" s="187">
        <v>2133.575</v>
      </c>
      <c r="FN26" s="188">
        <v>0.44</v>
      </c>
      <c r="FO26" s="288">
        <v>631.4</v>
      </c>
      <c r="FP26" s="292">
        <v>876.877</v>
      </c>
      <c r="FQ26" s="289">
        <v>565.318</v>
      </c>
      <c r="FR26" s="289">
        <v>1008.847</v>
      </c>
      <c r="FS26" s="187">
        <v>653.9</v>
      </c>
      <c r="FT26" s="187">
        <v>121</v>
      </c>
      <c r="FU26" s="290">
        <v>271.305</v>
      </c>
      <c r="FV26" s="288">
        <v>500.748</v>
      </c>
      <c r="FW26" s="288">
        <v>2035</v>
      </c>
      <c r="FX26" s="288">
        <v>1373.94</v>
      </c>
      <c r="FY26" s="194">
        <v>100</v>
      </c>
      <c r="FZ26" s="187">
        <v>0.2</v>
      </c>
      <c r="GA26" s="187">
        <v>1429.15</v>
      </c>
      <c r="GB26" s="187">
        <v>1869.454</v>
      </c>
      <c r="GC26" s="187">
        <v>1000.742</v>
      </c>
      <c r="GD26" s="187">
        <v>556.6</v>
      </c>
      <c r="GE26" s="187">
        <v>1563.75</v>
      </c>
      <c r="GF26" s="187">
        <v>936.34</v>
      </c>
      <c r="GG26" s="187">
        <v>1459.801</v>
      </c>
      <c r="GH26" s="187">
        <v>602.45</v>
      </c>
      <c r="GI26" s="187">
        <v>696.759</v>
      </c>
      <c r="GJ26" s="187">
        <v>426.8</v>
      </c>
      <c r="GK26" s="187">
        <f t="shared" si="31"/>
        <v>10172.35</v>
      </c>
      <c r="GL26" s="187">
        <f t="shared" si="32"/>
        <v>10642.046</v>
      </c>
      <c r="GM26" s="187">
        <v>2222.347</v>
      </c>
      <c r="GN26" s="187">
        <v>948.132</v>
      </c>
      <c r="GO26" s="187">
        <v>558.41</v>
      </c>
      <c r="GP26" s="187">
        <v>546.79</v>
      </c>
      <c r="GQ26" s="187">
        <v>1025.8</v>
      </c>
      <c r="GR26" s="187">
        <v>1949.742</v>
      </c>
      <c r="GS26" s="187">
        <v>350.4</v>
      </c>
      <c r="GT26" s="187">
        <v>750.276</v>
      </c>
      <c r="GU26" s="187">
        <v>0.01</v>
      </c>
      <c r="GV26" s="187">
        <v>0.22</v>
      </c>
      <c r="GW26" s="187">
        <v>1049.6</v>
      </c>
      <c r="GX26" s="187">
        <v>1115.239</v>
      </c>
      <c r="GY26" s="187">
        <v>1497.848</v>
      </c>
      <c r="GZ26" s="187">
        <v>499.832</v>
      </c>
      <c r="HA26" s="187">
        <v>438.9</v>
      </c>
      <c r="HB26" s="187">
        <v>1348.106</v>
      </c>
      <c r="HC26" s="187">
        <v>793.496</v>
      </c>
      <c r="HD26" s="187">
        <v>1574.337</v>
      </c>
      <c r="HE26" s="187">
        <v>1000.72</v>
      </c>
      <c r="HF26" s="187">
        <v>2399.723</v>
      </c>
      <c r="HG26" s="187">
        <v>1071.379</v>
      </c>
      <c r="HH26" s="187">
        <v>77.697</v>
      </c>
      <c r="HI26" s="187">
        <v>1000.452</v>
      </c>
      <c r="HJ26" s="187">
        <v>1055.076</v>
      </c>
      <c r="HK26" s="187">
        <v>1343.127</v>
      </c>
      <c r="HL26" s="187">
        <v>508.59400000000005</v>
      </c>
      <c r="HM26" s="187">
        <v>2276.233</v>
      </c>
      <c r="HN26" s="187">
        <v>2980.1140000000005</v>
      </c>
      <c r="HO26" s="187">
        <v>6110.536</v>
      </c>
      <c r="HP26" s="187">
        <v>101.467</v>
      </c>
      <c r="HQ26" s="187">
        <v>550.3180000000001</v>
      </c>
      <c r="HR26" s="187">
        <v>1678.4399999999998</v>
      </c>
      <c r="HS26" s="187">
        <v>2382.207</v>
      </c>
      <c r="HT26" s="187">
        <v>5336.008</v>
      </c>
      <c r="HU26" s="187"/>
      <c r="HV26" s="187"/>
      <c r="HW26" s="187">
        <f t="shared" si="33"/>
        <v>10702.038</v>
      </c>
      <c r="HX26" s="187">
        <f t="shared" si="34"/>
        <v>23267.044</v>
      </c>
    </row>
    <row r="27" spans="1:232" ht="18.75" customHeight="1">
      <c r="A27" s="94" t="s">
        <v>48</v>
      </c>
      <c r="B27" s="51" t="s">
        <v>49</v>
      </c>
      <c r="C27" s="39">
        <v>76</v>
      </c>
      <c r="D27" s="39"/>
      <c r="E27" s="39">
        <v>46</v>
      </c>
      <c r="F27" s="39">
        <v>17</v>
      </c>
      <c r="G27" s="39">
        <v>30</v>
      </c>
      <c r="H27" s="39">
        <v>20</v>
      </c>
      <c r="I27" s="39">
        <v>64</v>
      </c>
      <c r="J27" s="90">
        <v>50</v>
      </c>
      <c r="K27" s="79">
        <v>90</v>
      </c>
      <c r="L27" s="79">
        <v>83</v>
      </c>
      <c r="M27" s="79">
        <v>112</v>
      </c>
      <c r="N27" s="79">
        <v>99</v>
      </c>
      <c r="O27" s="83">
        <v>61</v>
      </c>
      <c r="P27" s="61">
        <v>33</v>
      </c>
      <c r="Q27" s="82">
        <v>131</v>
      </c>
      <c r="R27" s="82">
        <v>407</v>
      </c>
      <c r="S27" s="82">
        <v>581.722</v>
      </c>
      <c r="T27" s="61">
        <v>1423</v>
      </c>
      <c r="U27" s="61">
        <v>1495.3</v>
      </c>
      <c r="V27" s="91">
        <v>489</v>
      </c>
      <c r="W27" s="187">
        <v>544.775</v>
      </c>
      <c r="X27" s="187">
        <v>795.9530000000001</v>
      </c>
      <c r="Y27" s="187">
        <v>820.753</v>
      </c>
      <c r="Z27" s="187">
        <v>1032.328</v>
      </c>
      <c r="AA27" s="187">
        <f t="shared" si="0"/>
        <v>1952.021</v>
      </c>
      <c r="AB27" s="187">
        <v>1535.62</v>
      </c>
      <c r="AC27" s="187">
        <v>1373.611</v>
      </c>
      <c r="AD27" s="187">
        <v>1435.824</v>
      </c>
      <c r="AE27" s="191">
        <v>15</v>
      </c>
      <c r="AF27" s="189">
        <v>32</v>
      </c>
      <c r="AG27" s="189">
        <v>29</v>
      </c>
      <c r="AH27" s="189">
        <v>18</v>
      </c>
      <c r="AI27" s="189">
        <v>8</v>
      </c>
      <c r="AJ27" s="189">
        <v>24</v>
      </c>
      <c r="AK27" s="189">
        <v>19</v>
      </c>
      <c r="AL27" s="189">
        <v>54</v>
      </c>
      <c r="AM27" s="189">
        <v>76</v>
      </c>
      <c r="AN27" s="189">
        <v>34</v>
      </c>
      <c r="AO27" s="189">
        <v>58</v>
      </c>
      <c r="AP27" s="189">
        <v>40</v>
      </c>
      <c r="AQ27" s="187">
        <f t="shared" si="15"/>
        <v>407</v>
      </c>
      <c r="AR27" s="191">
        <v>18</v>
      </c>
      <c r="AS27" s="189">
        <v>31</v>
      </c>
      <c r="AT27" s="189">
        <v>71.122</v>
      </c>
      <c r="AU27" s="189">
        <v>53</v>
      </c>
      <c r="AV27" s="192">
        <v>9</v>
      </c>
      <c r="AW27" s="192">
        <v>14</v>
      </c>
      <c r="AX27" s="194">
        <v>31.9</v>
      </c>
      <c r="AY27" s="194">
        <v>46</v>
      </c>
      <c r="AZ27" s="194">
        <v>78.4</v>
      </c>
      <c r="BA27" s="194">
        <v>82.4</v>
      </c>
      <c r="BB27" s="194">
        <v>90.9</v>
      </c>
      <c r="BC27" s="189">
        <v>56</v>
      </c>
      <c r="BD27" s="189">
        <f t="shared" si="16"/>
        <v>581.722</v>
      </c>
      <c r="BE27" s="189">
        <v>66.1</v>
      </c>
      <c r="BF27" s="189">
        <f t="shared" si="17"/>
        <v>72.30000000000001</v>
      </c>
      <c r="BG27" s="189">
        <f t="shared" si="1"/>
        <v>58.69999999999999</v>
      </c>
      <c r="BH27" s="189">
        <f t="shared" si="2"/>
        <v>60.400000000000006</v>
      </c>
      <c r="BI27" s="189">
        <f t="shared" si="3"/>
        <v>129.10000000000002</v>
      </c>
      <c r="BJ27" s="189">
        <f t="shared" si="4"/>
        <v>124.19999999999999</v>
      </c>
      <c r="BK27" s="189">
        <f t="shared" si="5"/>
        <v>149.99999999999994</v>
      </c>
      <c r="BL27" s="189">
        <f t="shared" si="6"/>
        <v>122</v>
      </c>
      <c r="BM27" s="189">
        <f t="shared" si="7"/>
        <v>170.60000000000002</v>
      </c>
      <c r="BN27" s="189">
        <f t="shared" si="8"/>
        <v>137.10000000000002</v>
      </c>
      <c r="BO27" s="189">
        <f t="shared" si="9"/>
        <v>229.5999999999999</v>
      </c>
      <c r="BP27" s="189">
        <f t="shared" si="10"/>
        <v>102.90000000000009</v>
      </c>
      <c r="BQ27" s="189">
        <f t="shared" si="18"/>
        <v>1423</v>
      </c>
      <c r="BR27" s="194">
        <v>138.4</v>
      </c>
      <c r="BS27" s="194">
        <v>197.1</v>
      </c>
      <c r="BT27" s="194">
        <v>257.5</v>
      </c>
      <c r="BU27" s="194">
        <v>386.6</v>
      </c>
      <c r="BV27" s="194">
        <v>510.8</v>
      </c>
      <c r="BW27" s="194">
        <v>660.8</v>
      </c>
      <c r="BX27" s="187">
        <v>782.8</v>
      </c>
      <c r="BY27" s="187">
        <v>953.4</v>
      </c>
      <c r="BZ27" s="190">
        <v>1090.5</v>
      </c>
      <c r="CA27" s="195">
        <v>1320.1</v>
      </c>
      <c r="CB27" s="187">
        <v>1495.3</v>
      </c>
      <c r="CC27" s="187">
        <v>1423</v>
      </c>
      <c r="CD27" s="187">
        <v>66.7</v>
      </c>
      <c r="CE27" s="187">
        <f t="shared" si="11"/>
        <v>206.2</v>
      </c>
      <c r="CF27" s="187">
        <f t="shared" si="19"/>
        <v>190.10000000000002</v>
      </c>
      <c r="CG27" s="187">
        <f t="shared" si="20"/>
        <v>129.60000000000002</v>
      </c>
      <c r="CH27" s="187">
        <f t="shared" si="21"/>
        <v>158.29999999999995</v>
      </c>
      <c r="CI27" s="187">
        <f t="shared" si="22"/>
        <v>237.60000000000002</v>
      </c>
      <c r="CJ27" s="187">
        <f t="shared" si="23"/>
        <v>94.59999999999991</v>
      </c>
      <c r="CK27" s="187">
        <f t="shared" si="24"/>
        <v>43.600000000000136</v>
      </c>
      <c r="CL27" s="187">
        <f t="shared" si="25"/>
        <v>66.5</v>
      </c>
      <c r="CM27" s="187">
        <f t="shared" si="26"/>
        <v>69.79999999999995</v>
      </c>
      <c r="CN27" s="187">
        <f t="shared" si="27"/>
        <v>146.70000000000005</v>
      </c>
      <c r="CO27" s="187">
        <f t="shared" si="13"/>
        <v>85.59999999999991</v>
      </c>
      <c r="CP27" s="187">
        <v>272.9</v>
      </c>
      <c r="CQ27" s="187">
        <v>463</v>
      </c>
      <c r="CR27" s="187">
        <v>592.6</v>
      </c>
      <c r="CS27" s="195">
        <v>750.9</v>
      </c>
      <c r="CT27" s="187">
        <v>988.5</v>
      </c>
      <c r="CU27" s="195">
        <v>1083.1</v>
      </c>
      <c r="CV27" s="194">
        <v>1126.7</v>
      </c>
      <c r="CW27" s="187">
        <v>1193.2</v>
      </c>
      <c r="CX27" s="187">
        <v>1263</v>
      </c>
      <c r="CY27" s="187">
        <v>1409.7</v>
      </c>
      <c r="CZ27" s="187">
        <v>1495.3</v>
      </c>
      <c r="DA27" s="187">
        <v>17.9</v>
      </c>
      <c r="DB27" s="187">
        <v>27.6</v>
      </c>
      <c r="DC27" s="187">
        <v>117.9</v>
      </c>
      <c r="DD27" s="187">
        <v>158.9</v>
      </c>
      <c r="DE27" s="187">
        <v>196.2</v>
      </c>
      <c r="DF27" s="187">
        <v>220.4</v>
      </c>
      <c r="DG27" s="187">
        <v>250.1</v>
      </c>
      <c r="DH27" s="197">
        <v>311.4</v>
      </c>
      <c r="DI27" s="197">
        <v>354.8</v>
      </c>
      <c r="DJ27" s="187">
        <v>401.8</v>
      </c>
      <c r="DK27" s="187">
        <v>448.856</v>
      </c>
      <c r="DL27" s="187">
        <v>489</v>
      </c>
      <c r="DM27" s="187">
        <v>21</v>
      </c>
      <c r="DN27" s="190">
        <v>75</v>
      </c>
      <c r="DO27" s="187">
        <v>95.6</v>
      </c>
      <c r="DP27" s="187">
        <v>142.5</v>
      </c>
      <c r="DQ27" s="187">
        <v>191.9</v>
      </c>
      <c r="DR27" s="187">
        <v>55.573</v>
      </c>
      <c r="DS27" s="187">
        <v>0</v>
      </c>
      <c r="DT27" s="187">
        <v>52.048</v>
      </c>
      <c r="DU27" s="194">
        <v>49.892</v>
      </c>
      <c r="DV27" s="194">
        <v>81.266</v>
      </c>
      <c r="DW27" s="194">
        <v>81.434</v>
      </c>
      <c r="DX27" s="194">
        <v>32.662</v>
      </c>
      <c r="DY27" s="187">
        <f t="shared" si="14"/>
        <v>544.7750000000001</v>
      </c>
      <c r="DZ27" s="190">
        <v>62.402</v>
      </c>
      <c r="EA27" s="194">
        <v>40.61</v>
      </c>
      <c r="EB27" s="194">
        <v>75.215</v>
      </c>
      <c r="EC27" s="194">
        <v>54.072</v>
      </c>
      <c r="ED27" s="194">
        <v>45.404</v>
      </c>
      <c r="EE27" s="194">
        <v>56.899</v>
      </c>
      <c r="EF27" s="194">
        <v>25.667</v>
      </c>
      <c r="EG27" s="229">
        <v>60.124</v>
      </c>
      <c r="EH27" s="229">
        <v>135.315</v>
      </c>
      <c r="EI27" s="229">
        <v>49.329</v>
      </c>
      <c r="EJ27" s="229">
        <v>60.455</v>
      </c>
      <c r="EK27" s="229">
        <v>130.461</v>
      </c>
      <c r="EL27" s="187">
        <f t="shared" si="28"/>
        <v>795.9530000000001</v>
      </c>
      <c r="EM27" s="200">
        <v>17.25</v>
      </c>
      <c r="EN27" s="187">
        <v>47.178</v>
      </c>
      <c r="EO27" s="187">
        <v>101.972</v>
      </c>
      <c r="EP27" s="187">
        <v>117.369</v>
      </c>
      <c r="EQ27" s="187">
        <v>71.088</v>
      </c>
      <c r="ER27" s="187">
        <v>82.995</v>
      </c>
      <c r="ES27" s="194">
        <v>48.382</v>
      </c>
      <c r="ET27" s="187">
        <v>57.272</v>
      </c>
      <c r="EU27" s="194">
        <v>63.301</v>
      </c>
      <c r="EV27" s="194">
        <v>52.782</v>
      </c>
      <c r="EW27" s="194">
        <v>102.698</v>
      </c>
      <c r="EX27" s="194">
        <v>58.465999999999994</v>
      </c>
      <c r="EY27" s="187">
        <f t="shared" si="29"/>
        <v>820.753</v>
      </c>
      <c r="EZ27" s="187">
        <v>2.117</v>
      </c>
      <c r="FA27" s="187">
        <v>132.9</v>
      </c>
      <c r="FB27" s="287">
        <v>101.972</v>
      </c>
      <c r="FC27" s="287">
        <v>49.391999999999996</v>
      </c>
      <c r="FD27" s="187">
        <v>61.071</v>
      </c>
      <c r="FE27" s="187">
        <v>80.761</v>
      </c>
      <c r="FF27" s="287">
        <v>89.155</v>
      </c>
      <c r="FG27" s="287">
        <v>107.865</v>
      </c>
      <c r="FH27" s="287">
        <v>150.209</v>
      </c>
      <c r="FI27" s="287">
        <v>70.69200000000001</v>
      </c>
      <c r="FJ27" s="190">
        <v>90.038</v>
      </c>
      <c r="FK27" s="287">
        <v>96.156</v>
      </c>
      <c r="FL27" s="187">
        <f t="shared" si="30"/>
        <v>1032.328</v>
      </c>
      <c r="FM27" s="187">
        <v>83.267</v>
      </c>
      <c r="FN27" s="188">
        <v>28.727</v>
      </c>
      <c r="FO27" s="288">
        <v>149.31099999999998</v>
      </c>
      <c r="FP27" s="288">
        <v>901.059</v>
      </c>
      <c r="FQ27" s="289">
        <v>88.633</v>
      </c>
      <c r="FR27" s="289">
        <v>48.537</v>
      </c>
      <c r="FS27" s="187">
        <v>88.484</v>
      </c>
      <c r="FT27" s="187">
        <v>156.02</v>
      </c>
      <c r="FU27" s="290">
        <v>87.653</v>
      </c>
      <c r="FV27" s="288">
        <v>112.664</v>
      </c>
      <c r="FW27" s="288">
        <v>75.692</v>
      </c>
      <c r="FX27" s="288">
        <v>131.974</v>
      </c>
      <c r="FY27" s="194">
        <v>56.958</v>
      </c>
      <c r="FZ27" s="187">
        <v>131.813</v>
      </c>
      <c r="GA27" s="187">
        <v>133.926</v>
      </c>
      <c r="GB27" s="187">
        <v>73.204</v>
      </c>
      <c r="GC27" s="187">
        <v>107.714</v>
      </c>
      <c r="GD27" s="187">
        <v>84.345</v>
      </c>
      <c r="GE27" s="187">
        <v>111.16</v>
      </c>
      <c r="GF27" s="187">
        <v>122.711</v>
      </c>
      <c r="GG27" s="187">
        <v>220.482</v>
      </c>
      <c r="GH27" s="187">
        <v>174.736</v>
      </c>
      <c r="GI27" s="187">
        <v>91.984</v>
      </c>
      <c r="GJ27" s="187">
        <v>226.587</v>
      </c>
      <c r="GK27" s="187">
        <f t="shared" si="31"/>
        <v>1952.021</v>
      </c>
      <c r="GL27" s="187">
        <f t="shared" si="32"/>
        <v>1535.62</v>
      </c>
      <c r="GM27" s="187">
        <v>114.779</v>
      </c>
      <c r="GN27" s="187">
        <v>123.919</v>
      </c>
      <c r="GO27" s="187">
        <v>115.939</v>
      </c>
      <c r="GP27" s="187">
        <v>119.659</v>
      </c>
      <c r="GQ27" s="187">
        <v>68.41</v>
      </c>
      <c r="GR27" s="187">
        <v>49.28</v>
      </c>
      <c r="GS27" s="187">
        <v>84.646</v>
      </c>
      <c r="GT27" s="187">
        <v>139.824</v>
      </c>
      <c r="GU27" s="187">
        <v>142.292</v>
      </c>
      <c r="GV27" s="187">
        <v>169.476</v>
      </c>
      <c r="GW27" s="187">
        <v>149.278</v>
      </c>
      <c r="GX27" s="187">
        <v>96.129</v>
      </c>
      <c r="GY27" s="187">
        <v>55.815</v>
      </c>
      <c r="GZ27" s="187">
        <v>101.266</v>
      </c>
      <c r="HA27" s="187">
        <v>55.38</v>
      </c>
      <c r="HB27" s="187">
        <v>140.955</v>
      </c>
      <c r="HC27" s="187">
        <v>268.171</v>
      </c>
      <c r="HD27" s="187">
        <v>148.519</v>
      </c>
      <c r="HE27" s="187">
        <v>88.876</v>
      </c>
      <c r="HF27" s="187">
        <v>121.822</v>
      </c>
      <c r="HG27" s="187">
        <v>129.384</v>
      </c>
      <c r="HH27" s="187">
        <v>98.293</v>
      </c>
      <c r="HI27" s="187">
        <v>87.826</v>
      </c>
      <c r="HJ27" s="187">
        <v>139.517</v>
      </c>
      <c r="HK27" s="187">
        <v>168.574</v>
      </c>
      <c r="HL27" s="187">
        <v>59.019</v>
      </c>
      <c r="HM27" s="187">
        <v>193.661</v>
      </c>
      <c r="HN27" s="187">
        <v>67.224</v>
      </c>
      <c r="HO27" s="187">
        <v>154.657</v>
      </c>
      <c r="HP27" s="187">
        <v>181.14</v>
      </c>
      <c r="HQ27" s="187">
        <v>190.571</v>
      </c>
      <c r="HR27" s="187">
        <v>142.966</v>
      </c>
      <c r="HS27" s="187">
        <v>133.148</v>
      </c>
      <c r="HT27" s="187">
        <v>194.549</v>
      </c>
      <c r="HU27" s="187"/>
      <c r="HV27" s="187"/>
      <c r="HW27" s="187">
        <f t="shared" si="33"/>
        <v>1208.4809999999998</v>
      </c>
      <c r="HX27" s="187">
        <f t="shared" si="34"/>
        <v>1485.5089999999998</v>
      </c>
    </row>
    <row r="28" spans="1:232" ht="18.75" customHeight="1">
      <c r="A28" s="94" t="s">
        <v>50</v>
      </c>
      <c r="B28" s="51" t="s">
        <v>51</v>
      </c>
      <c r="C28" s="39">
        <v>12</v>
      </c>
      <c r="D28" s="39"/>
      <c r="E28" s="39">
        <v>3</v>
      </c>
      <c r="F28" s="39">
        <v>10</v>
      </c>
      <c r="G28" s="39">
        <v>6</v>
      </c>
      <c r="H28" s="39">
        <v>84</v>
      </c>
      <c r="I28" s="39">
        <v>26</v>
      </c>
      <c r="J28" s="90">
        <v>16</v>
      </c>
      <c r="K28" s="79">
        <v>6</v>
      </c>
      <c r="L28" s="79">
        <v>4</v>
      </c>
      <c r="M28" s="79">
        <v>6</v>
      </c>
      <c r="N28" s="79">
        <v>3</v>
      </c>
      <c r="O28" s="83">
        <v>647</v>
      </c>
      <c r="P28" s="79" t="s">
        <v>188</v>
      </c>
      <c r="Q28" s="82">
        <v>3</v>
      </c>
      <c r="R28" s="82">
        <v>10</v>
      </c>
      <c r="S28" s="82">
        <v>8.4</v>
      </c>
      <c r="T28" s="61">
        <v>20</v>
      </c>
      <c r="U28" s="61">
        <v>21.8</v>
      </c>
      <c r="V28" s="91">
        <v>22</v>
      </c>
      <c r="W28" s="187">
        <v>120.25699999999999</v>
      </c>
      <c r="X28" s="187">
        <v>21.304</v>
      </c>
      <c r="Y28" s="187">
        <v>85.687</v>
      </c>
      <c r="Z28" s="187">
        <v>139.05700000000002</v>
      </c>
      <c r="AA28" s="187">
        <f t="shared" si="0"/>
        <v>96.957</v>
      </c>
      <c r="AB28" s="187">
        <v>47.105999999999995</v>
      </c>
      <c r="AC28" s="187">
        <v>281.596</v>
      </c>
      <c r="AD28" s="187">
        <v>113.958</v>
      </c>
      <c r="AE28" s="191">
        <v>2</v>
      </c>
      <c r="AF28" s="189" t="s">
        <v>20</v>
      </c>
      <c r="AG28" s="189">
        <v>2</v>
      </c>
      <c r="AH28" s="189" t="s">
        <v>188</v>
      </c>
      <c r="AI28" s="189" t="s">
        <v>20</v>
      </c>
      <c r="AJ28" s="189" t="s">
        <v>188</v>
      </c>
      <c r="AK28" s="189">
        <v>2</v>
      </c>
      <c r="AL28" s="189"/>
      <c r="AM28" s="189"/>
      <c r="AN28" s="189"/>
      <c r="AO28" s="189">
        <v>1</v>
      </c>
      <c r="AP28" s="189">
        <v>3</v>
      </c>
      <c r="AQ28" s="187">
        <f t="shared" si="15"/>
        <v>10</v>
      </c>
      <c r="AR28" s="194" t="s">
        <v>20</v>
      </c>
      <c r="AS28" s="189" t="s">
        <v>20</v>
      </c>
      <c r="AT28" s="189">
        <v>0</v>
      </c>
      <c r="AU28" s="189">
        <v>0</v>
      </c>
      <c r="AV28" s="192">
        <v>3</v>
      </c>
      <c r="AW28" s="192">
        <v>0</v>
      </c>
      <c r="AX28" s="194">
        <v>1.1</v>
      </c>
      <c r="AY28" s="194">
        <v>2.6</v>
      </c>
      <c r="AZ28" s="194">
        <v>0.09999999999999964</v>
      </c>
      <c r="BA28" s="194">
        <v>0.2</v>
      </c>
      <c r="BB28" s="194">
        <v>0.4</v>
      </c>
      <c r="BC28" s="189">
        <v>1</v>
      </c>
      <c r="BD28" s="189">
        <f t="shared" si="16"/>
        <v>8.399999999999999</v>
      </c>
      <c r="BE28" s="189">
        <v>2.1</v>
      </c>
      <c r="BF28" s="189">
        <f t="shared" si="17"/>
        <v>0.10000000000000009</v>
      </c>
      <c r="BG28" s="189">
        <f t="shared" si="1"/>
        <v>0</v>
      </c>
      <c r="BH28" s="189">
        <f t="shared" si="2"/>
        <v>0.3999999999999999</v>
      </c>
      <c r="BI28" s="189">
        <f t="shared" si="3"/>
        <v>1.6</v>
      </c>
      <c r="BJ28" s="189">
        <f t="shared" si="4"/>
        <v>0</v>
      </c>
      <c r="BK28" s="189">
        <f t="shared" si="5"/>
        <v>4.7</v>
      </c>
      <c r="BL28" s="189">
        <f t="shared" si="6"/>
        <v>3.5</v>
      </c>
      <c r="BM28" s="189">
        <f t="shared" si="7"/>
        <v>3.700000000000001</v>
      </c>
      <c r="BN28" s="189">
        <f t="shared" si="8"/>
        <v>2.099999999999998</v>
      </c>
      <c r="BO28" s="189">
        <f t="shared" si="9"/>
        <v>1.6000000000000014</v>
      </c>
      <c r="BP28" s="189">
        <f t="shared" si="10"/>
        <v>0.1999999999999993</v>
      </c>
      <c r="BQ28" s="189">
        <f t="shared" si="18"/>
        <v>20</v>
      </c>
      <c r="BR28" s="194">
        <v>2.2</v>
      </c>
      <c r="BS28" s="194">
        <v>2.2</v>
      </c>
      <c r="BT28" s="194">
        <v>2.6</v>
      </c>
      <c r="BU28" s="194">
        <v>4.2</v>
      </c>
      <c r="BV28" s="194">
        <v>4.2</v>
      </c>
      <c r="BW28" s="194">
        <v>8.9</v>
      </c>
      <c r="BX28" s="187">
        <v>12.4</v>
      </c>
      <c r="BY28" s="187">
        <v>16.1</v>
      </c>
      <c r="BZ28" s="190">
        <v>18.2</v>
      </c>
      <c r="CA28" s="195">
        <v>19.8</v>
      </c>
      <c r="CB28" s="187">
        <v>21.8</v>
      </c>
      <c r="CC28" s="187">
        <v>20</v>
      </c>
      <c r="CD28" s="187">
        <v>0.6</v>
      </c>
      <c r="CE28" s="187">
        <f t="shared" si="11"/>
        <v>2.4</v>
      </c>
      <c r="CF28" s="187">
        <f t="shared" si="19"/>
        <v>0</v>
      </c>
      <c r="CG28" s="187">
        <f t="shared" si="20"/>
        <v>0</v>
      </c>
      <c r="CH28" s="187">
        <f t="shared" si="21"/>
        <v>0.7999999999999998</v>
      </c>
      <c r="CI28" s="187">
        <f t="shared" si="22"/>
        <v>3.8</v>
      </c>
      <c r="CJ28" s="187">
        <f t="shared" si="23"/>
        <v>3.200000000000001</v>
      </c>
      <c r="CK28" s="187">
        <f t="shared" si="24"/>
        <v>3.799999999999999</v>
      </c>
      <c r="CL28" s="187">
        <f t="shared" si="25"/>
        <v>0</v>
      </c>
      <c r="CM28" s="187">
        <f t="shared" si="26"/>
        <v>3.700000000000001</v>
      </c>
      <c r="CN28" s="187">
        <f t="shared" si="27"/>
        <v>1.8000000000000007</v>
      </c>
      <c r="CO28" s="187">
        <f t="shared" si="13"/>
        <v>1.6999999999999993</v>
      </c>
      <c r="CP28" s="187">
        <v>3</v>
      </c>
      <c r="CQ28" s="187">
        <v>3</v>
      </c>
      <c r="CR28" s="187">
        <v>3</v>
      </c>
      <c r="CS28" s="195">
        <v>3.8</v>
      </c>
      <c r="CT28" s="187">
        <v>7.6</v>
      </c>
      <c r="CU28" s="195">
        <v>10.8</v>
      </c>
      <c r="CV28" s="194">
        <v>14.6</v>
      </c>
      <c r="CW28" s="187">
        <v>14.6</v>
      </c>
      <c r="CX28" s="187">
        <v>18.3</v>
      </c>
      <c r="CY28" s="187">
        <v>20.1</v>
      </c>
      <c r="CZ28" s="187">
        <v>21.8</v>
      </c>
      <c r="DA28" s="187">
        <v>6.2</v>
      </c>
      <c r="DB28" s="187">
        <v>6.5</v>
      </c>
      <c r="DC28" s="187">
        <v>10.7</v>
      </c>
      <c r="DD28" s="187">
        <v>13.2</v>
      </c>
      <c r="DE28" s="187">
        <v>13.4</v>
      </c>
      <c r="DF28" s="187">
        <v>14</v>
      </c>
      <c r="DG28" s="187">
        <v>14.5</v>
      </c>
      <c r="DH28" s="197">
        <v>15.7</v>
      </c>
      <c r="DI28" s="197">
        <v>18.9</v>
      </c>
      <c r="DJ28" s="187">
        <v>19.3</v>
      </c>
      <c r="DK28" s="187">
        <v>19.75</v>
      </c>
      <c r="DL28" s="187">
        <v>22</v>
      </c>
      <c r="DM28" s="187">
        <v>7.7</v>
      </c>
      <c r="DN28" s="190">
        <v>8</v>
      </c>
      <c r="DO28" s="187">
        <v>22.8</v>
      </c>
      <c r="DP28" s="187">
        <v>24.4</v>
      </c>
      <c r="DQ28" s="187">
        <v>25.2</v>
      </c>
      <c r="DR28" s="187">
        <v>0.924</v>
      </c>
      <c r="DS28" s="187">
        <v>81.51</v>
      </c>
      <c r="DT28" s="187">
        <v>1.212</v>
      </c>
      <c r="DU28" s="194">
        <v>7.597</v>
      </c>
      <c r="DV28" s="194">
        <v>2</v>
      </c>
      <c r="DW28" s="194">
        <v>0.217</v>
      </c>
      <c r="DX28" s="194">
        <v>1.597</v>
      </c>
      <c r="DY28" s="187">
        <f t="shared" si="14"/>
        <v>120.25699999999999</v>
      </c>
      <c r="DZ28" s="190">
        <v>0.807</v>
      </c>
      <c r="EA28" s="194">
        <v>1.103</v>
      </c>
      <c r="EB28" s="194">
        <v>2.23</v>
      </c>
      <c r="EC28" s="194">
        <v>0</v>
      </c>
      <c r="ED28" s="194">
        <v>1.104</v>
      </c>
      <c r="EE28" s="194">
        <v>5.93</v>
      </c>
      <c r="EF28" s="194">
        <v>1.37</v>
      </c>
      <c r="EG28" s="229">
        <v>1.735</v>
      </c>
      <c r="EH28" s="229">
        <v>3.022</v>
      </c>
      <c r="EI28" s="229">
        <v>3.217</v>
      </c>
      <c r="EJ28" s="229">
        <v>0.376</v>
      </c>
      <c r="EK28" s="229">
        <v>0.41</v>
      </c>
      <c r="EL28" s="187">
        <f t="shared" si="28"/>
        <v>21.304</v>
      </c>
      <c r="EM28" s="200">
        <v>3.689</v>
      </c>
      <c r="EN28" s="187">
        <v>2.78</v>
      </c>
      <c r="EO28" s="187">
        <v>8.579</v>
      </c>
      <c r="EP28" s="187">
        <v>0.65</v>
      </c>
      <c r="EQ28" s="187">
        <v>2.386</v>
      </c>
      <c r="ER28" s="187">
        <v>56.307</v>
      </c>
      <c r="ES28" s="194">
        <v>0</v>
      </c>
      <c r="ET28" s="187">
        <v>1.85</v>
      </c>
      <c r="EU28" s="194">
        <v>0</v>
      </c>
      <c r="EV28" s="194">
        <v>5.529</v>
      </c>
      <c r="EW28" s="194">
        <v>2.142</v>
      </c>
      <c r="EX28" s="194">
        <v>1.775</v>
      </c>
      <c r="EY28" s="187">
        <f t="shared" si="29"/>
        <v>85.687</v>
      </c>
      <c r="EZ28" s="187">
        <v>2.2</v>
      </c>
      <c r="FA28" s="187">
        <v>1.403</v>
      </c>
      <c r="FB28" s="287">
        <v>3.585</v>
      </c>
      <c r="FC28" s="287">
        <v>1.398</v>
      </c>
      <c r="FD28" s="187">
        <v>3.895</v>
      </c>
      <c r="FE28" s="187">
        <v>0</v>
      </c>
      <c r="FF28" s="287">
        <v>0.33</v>
      </c>
      <c r="FG28" s="287">
        <v>0.648</v>
      </c>
      <c r="FH28" s="287">
        <v>13.371</v>
      </c>
      <c r="FI28" s="287">
        <v>0.252</v>
      </c>
      <c r="FJ28" s="190">
        <v>110.825</v>
      </c>
      <c r="FK28" s="287">
        <v>1.15</v>
      </c>
      <c r="FL28" s="187">
        <f t="shared" si="30"/>
        <v>139.05700000000002</v>
      </c>
      <c r="FM28" s="187">
        <v>30.094</v>
      </c>
      <c r="FN28" s="188">
        <v>14.311</v>
      </c>
      <c r="FO28" s="288">
        <v>9.667</v>
      </c>
      <c r="FP28" s="288">
        <v>0.983</v>
      </c>
      <c r="FQ28" s="289">
        <v>1.351</v>
      </c>
      <c r="FR28" s="289">
        <v>1.818</v>
      </c>
      <c r="FS28" s="187">
        <v>2.257</v>
      </c>
      <c r="FT28" s="187">
        <v>4.81</v>
      </c>
      <c r="FU28" s="290">
        <v>8.386</v>
      </c>
      <c r="FV28" s="288">
        <v>2.25</v>
      </c>
      <c r="FW28" s="293">
        <v>15.898</v>
      </c>
      <c r="FX28" s="288">
        <v>5.132</v>
      </c>
      <c r="FY28" s="194">
        <v>2.314</v>
      </c>
      <c r="FZ28" s="187">
        <v>1.67</v>
      </c>
      <c r="GA28" s="187">
        <v>4.976</v>
      </c>
      <c r="GB28" s="187">
        <v>4.787</v>
      </c>
      <c r="GC28" s="187">
        <v>5.797</v>
      </c>
      <c r="GD28" s="187">
        <v>3.825</v>
      </c>
      <c r="GE28" s="187">
        <v>12.588</v>
      </c>
      <c r="GF28" s="187">
        <v>0.64</v>
      </c>
      <c r="GG28" s="187">
        <v>0.17</v>
      </c>
      <c r="GH28" s="187">
        <v>4.492</v>
      </c>
      <c r="GI28" s="187">
        <v>2.669</v>
      </c>
      <c r="GJ28" s="187">
        <v>3.178</v>
      </c>
      <c r="GK28" s="187">
        <f t="shared" si="31"/>
        <v>96.957</v>
      </c>
      <c r="GL28" s="187">
        <f t="shared" si="32"/>
        <v>47.105999999999995</v>
      </c>
      <c r="GM28" s="187">
        <v>9.781</v>
      </c>
      <c r="GN28" s="187">
        <v>11.016</v>
      </c>
      <c r="GO28" s="187">
        <v>2.537</v>
      </c>
      <c r="GP28" s="187">
        <v>1.745</v>
      </c>
      <c r="GQ28" s="187">
        <v>2.209</v>
      </c>
      <c r="GR28" s="187">
        <v>217.874</v>
      </c>
      <c r="GS28" s="187">
        <v>4.82</v>
      </c>
      <c r="GT28" s="187">
        <v>17.773</v>
      </c>
      <c r="GU28" s="187">
        <v>8.933</v>
      </c>
      <c r="GV28" s="187">
        <v>0.262</v>
      </c>
      <c r="GW28" s="187">
        <v>0.417</v>
      </c>
      <c r="GX28" s="187">
        <v>4.759</v>
      </c>
      <c r="GY28" s="187">
        <v>0.57</v>
      </c>
      <c r="GZ28" s="187">
        <v>19.527</v>
      </c>
      <c r="HA28" s="187">
        <v>2.856</v>
      </c>
      <c r="HB28" s="187">
        <v>9.943</v>
      </c>
      <c r="HC28" s="187">
        <v>4.7</v>
      </c>
      <c r="HD28" s="187">
        <v>7.53</v>
      </c>
      <c r="HE28" s="187">
        <v>1.895</v>
      </c>
      <c r="HF28" s="187">
        <v>2.192</v>
      </c>
      <c r="HG28" s="187">
        <v>40.014</v>
      </c>
      <c r="HH28" s="187">
        <v>11.061</v>
      </c>
      <c r="HI28" s="187">
        <v>3.53</v>
      </c>
      <c r="HJ28" s="187">
        <v>10.14</v>
      </c>
      <c r="HK28" s="187">
        <v>10.15</v>
      </c>
      <c r="HL28" s="187"/>
      <c r="HM28" s="187">
        <v>1.112</v>
      </c>
      <c r="HN28" s="187">
        <v>66.646</v>
      </c>
      <c r="HO28" s="187">
        <v>86.62</v>
      </c>
      <c r="HP28" s="187">
        <v>158.433</v>
      </c>
      <c r="HQ28" s="187">
        <v>119.888</v>
      </c>
      <c r="HR28" s="187">
        <v>6.338</v>
      </c>
      <c r="HS28" s="187">
        <v>0.28</v>
      </c>
      <c r="HT28" s="187">
        <v>292.405</v>
      </c>
      <c r="HU28" s="187"/>
      <c r="HV28" s="187"/>
      <c r="HW28" s="187">
        <f t="shared" si="33"/>
        <v>100.28800000000001</v>
      </c>
      <c r="HX28" s="187">
        <f t="shared" si="34"/>
        <v>741.8720000000001</v>
      </c>
    </row>
    <row r="29" spans="1:232" ht="18.75" customHeight="1">
      <c r="A29" s="94" t="s">
        <v>52</v>
      </c>
      <c r="B29" s="51" t="s">
        <v>53</v>
      </c>
      <c r="C29" s="39">
        <v>23</v>
      </c>
      <c r="D29" s="39"/>
      <c r="E29" s="39">
        <v>20</v>
      </c>
      <c r="F29" s="39">
        <v>15</v>
      </c>
      <c r="G29" s="39">
        <v>29</v>
      </c>
      <c r="H29" s="39">
        <v>35</v>
      </c>
      <c r="I29" s="39">
        <v>42</v>
      </c>
      <c r="J29" s="90">
        <v>32</v>
      </c>
      <c r="K29" s="79">
        <v>50</v>
      </c>
      <c r="L29" s="79">
        <v>83</v>
      </c>
      <c r="M29" s="79">
        <v>70</v>
      </c>
      <c r="N29" s="79">
        <v>73</v>
      </c>
      <c r="O29" s="83">
        <v>80</v>
      </c>
      <c r="P29" s="61">
        <v>58</v>
      </c>
      <c r="Q29" s="82">
        <v>67</v>
      </c>
      <c r="R29" s="82">
        <v>53</v>
      </c>
      <c r="S29" s="82">
        <v>109.024</v>
      </c>
      <c r="T29" s="61">
        <v>148</v>
      </c>
      <c r="U29" s="61">
        <v>180.3</v>
      </c>
      <c r="V29" s="91">
        <v>154</v>
      </c>
      <c r="W29" s="187">
        <v>233.768</v>
      </c>
      <c r="X29" s="187">
        <v>3134.46</v>
      </c>
      <c r="Y29" s="187">
        <v>126.975</v>
      </c>
      <c r="Z29" s="187">
        <v>519.908</v>
      </c>
      <c r="AA29" s="187">
        <f t="shared" si="0"/>
        <v>557.238</v>
      </c>
      <c r="AB29" s="187">
        <v>718.9739999999999</v>
      </c>
      <c r="AC29" s="187">
        <v>893.882</v>
      </c>
      <c r="AD29" s="187">
        <v>946.888</v>
      </c>
      <c r="AE29" s="191">
        <v>11</v>
      </c>
      <c r="AF29" s="189" t="s">
        <v>188</v>
      </c>
      <c r="AG29" s="189">
        <v>2</v>
      </c>
      <c r="AH29" s="189">
        <v>1</v>
      </c>
      <c r="AI29" s="189">
        <v>9</v>
      </c>
      <c r="AJ29" s="189">
        <v>4</v>
      </c>
      <c r="AK29" s="189">
        <v>7</v>
      </c>
      <c r="AL29" s="189">
        <v>7</v>
      </c>
      <c r="AM29" s="189">
        <v>12</v>
      </c>
      <c r="AN29" s="189"/>
      <c r="AO29" s="189"/>
      <c r="AP29" s="189"/>
      <c r="AQ29" s="187">
        <f t="shared" si="15"/>
        <v>53</v>
      </c>
      <c r="AR29" s="191">
        <v>3</v>
      </c>
      <c r="AS29" s="189">
        <v>5</v>
      </c>
      <c r="AT29" s="189">
        <v>3.624</v>
      </c>
      <c r="AU29" s="189">
        <v>9</v>
      </c>
      <c r="AV29" s="192">
        <v>13</v>
      </c>
      <c r="AW29" s="192">
        <v>10</v>
      </c>
      <c r="AX29" s="194">
        <v>0</v>
      </c>
      <c r="AY29" s="194">
        <v>3.7</v>
      </c>
      <c r="AZ29" s="194">
        <v>15.7</v>
      </c>
      <c r="BA29" s="194">
        <v>18.9</v>
      </c>
      <c r="BB29" s="194">
        <v>17.1</v>
      </c>
      <c r="BC29" s="189">
        <v>10</v>
      </c>
      <c r="BD29" s="189">
        <f t="shared" si="16"/>
        <v>109.024</v>
      </c>
      <c r="BE29" s="189">
        <v>11.7</v>
      </c>
      <c r="BF29" s="189">
        <f t="shared" si="17"/>
        <v>14.900000000000002</v>
      </c>
      <c r="BG29" s="189">
        <f t="shared" si="1"/>
        <v>18</v>
      </c>
      <c r="BH29" s="189">
        <f t="shared" si="2"/>
        <v>20.699999999999996</v>
      </c>
      <c r="BI29" s="189">
        <f t="shared" si="3"/>
        <v>5</v>
      </c>
      <c r="BJ29" s="189">
        <f t="shared" si="4"/>
        <v>26.60000000000001</v>
      </c>
      <c r="BK29" s="189">
        <f t="shared" si="5"/>
        <v>5.5</v>
      </c>
      <c r="BL29" s="189">
        <f t="shared" si="6"/>
        <v>21.099999999999994</v>
      </c>
      <c r="BM29" s="189">
        <f t="shared" si="7"/>
        <v>7.300000000000011</v>
      </c>
      <c r="BN29" s="189">
        <f t="shared" si="8"/>
        <v>12.199999999999989</v>
      </c>
      <c r="BO29" s="189">
        <f t="shared" si="9"/>
        <v>5.199999999999989</v>
      </c>
      <c r="BP29" s="189">
        <f t="shared" si="10"/>
        <v>-0.19999999999998863</v>
      </c>
      <c r="BQ29" s="189">
        <f t="shared" si="18"/>
        <v>148</v>
      </c>
      <c r="BR29" s="194">
        <v>26.6</v>
      </c>
      <c r="BS29" s="194">
        <v>44.6</v>
      </c>
      <c r="BT29" s="194">
        <v>65.3</v>
      </c>
      <c r="BU29" s="194">
        <v>70.3</v>
      </c>
      <c r="BV29" s="194">
        <v>96.9</v>
      </c>
      <c r="BW29" s="194">
        <v>102.4</v>
      </c>
      <c r="BX29" s="187">
        <v>123.5</v>
      </c>
      <c r="BY29" s="187">
        <v>130.8</v>
      </c>
      <c r="BZ29" s="190">
        <v>143</v>
      </c>
      <c r="CA29" s="195">
        <v>148.2</v>
      </c>
      <c r="CB29" s="187">
        <v>180.3</v>
      </c>
      <c r="CC29" s="187">
        <v>148</v>
      </c>
      <c r="CD29" s="187">
        <v>38.7</v>
      </c>
      <c r="CE29" s="187">
        <f t="shared" si="11"/>
        <v>3.1999999999999957</v>
      </c>
      <c r="CF29" s="187">
        <f t="shared" si="19"/>
        <v>10.100000000000001</v>
      </c>
      <c r="CG29" s="187">
        <f t="shared" si="20"/>
        <v>1.1000000000000014</v>
      </c>
      <c r="CH29" s="187">
        <f t="shared" si="21"/>
        <v>21.199999999999996</v>
      </c>
      <c r="CI29" s="187">
        <f t="shared" si="22"/>
        <v>67.89999999999999</v>
      </c>
      <c r="CJ29" s="187">
        <f t="shared" si="23"/>
        <v>8</v>
      </c>
      <c r="CK29" s="187">
        <f t="shared" si="24"/>
        <v>15</v>
      </c>
      <c r="CL29" s="187">
        <f t="shared" si="25"/>
        <v>1.8000000000000114</v>
      </c>
      <c r="CM29" s="187">
        <f t="shared" si="26"/>
        <v>1.5999999999999943</v>
      </c>
      <c r="CN29" s="187">
        <f t="shared" si="27"/>
        <v>9.700000000000017</v>
      </c>
      <c r="CO29" s="187">
        <f t="shared" si="13"/>
        <v>2</v>
      </c>
      <c r="CP29" s="187">
        <v>41.9</v>
      </c>
      <c r="CQ29" s="187">
        <v>52</v>
      </c>
      <c r="CR29" s="187">
        <v>53.1</v>
      </c>
      <c r="CS29" s="195">
        <v>74.3</v>
      </c>
      <c r="CT29" s="187">
        <v>142.2</v>
      </c>
      <c r="CU29" s="195">
        <v>150.2</v>
      </c>
      <c r="CV29" s="194">
        <v>165.2</v>
      </c>
      <c r="CW29" s="187">
        <v>167</v>
      </c>
      <c r="CX29" s="187">
        <v>168.6</v>
      </c>
      <c r="CY29" s="187">
        <v>178.3</v>
      </c>
      <c r="CZ29" s="187">
        <v>180.3</v>
      </c>
      <c r="DA29" s="187">
        <v>0.7</v>
      </c>
      <c r="DB29" s="187">
        <v>1.5</v>
      </c>
      <c r="DC29" s="187">
        <v>12.3</v>
      </c>
      <c r="DD29" s="187">
        <v>15.5</v>
      </c>
      <c r="DE29" s="187">
        <v>29.1</v>
      </c>
      <c r="DF29" s="187">
        <v>29.1</v>
      </c>
      <c r="DG29" s="187">
        <v>33.6</v>
      </c>
      <c r="DH29" s="197">
        <v>88.2</v>
      </c>
      <c r="DI29" s="197">
        <v>89.4</v>
      </c>
      <c r="DJ29" s="187">
        <v>91.2</v>
      </c>
      <c r="DK29" s="187">
        <v>94.8</v>
      </c>
      <c r="DL29" s="187">
        <v>154</v>
      </c>
      <c r="DM29" s="187">
        <v>36.9</v>
      </c>
      <c r="DN29" s="190">
        <v>63</v>
      </c>
      <c r="DO29" s="187">
        <v>117.8</v>
      </c>
      <c r="DP29" s="187">
        <v>153.7</v>
      </c>
      <c r="DQ29" s="187">
        <v>153.7</v>
      </c>
      <c r="DR29" s="187">
        <v>1.5</v>
      </c>
      <c r="DS29" s="187">
        <v>0.5</v>
      </c>
      <c r="DT29" s="187">
        <v>1.038</v>
      </c>
      <c r="DU29" s="194">
        <v>3.263</v>
      </c>
      <c r="DV29" s="194">
        <v>8.604</v>
      </c>
      <c r="DW29" s="194">
        <v>60.886</v>
      </c>
      <c r="DX29" s="194">
        <v>4.277</v>
      </c>
      <c r="DY29" s="187">
        <f t="shared" si="14"/>
        <v>233.768</v>
      </c>
      <c r="DZ29" s="190">
        <v>2895.272</v>
      </c>
      <c r="EA29" s="194">
        <v>3.935</v>
      </c>
      <c r="EB29" s="194">
        <v>0.02</v>
      </c>
      <c r="EC29" s="194">
        <v>3.4</v>
      </c>
      <c r="ED29" s="194">
        <v>39.465</v>
      </c>
      <c r="EE29" s="194">
        <v>9.746</v>
      </c>
      <c r="EF29" s="194">
        <v>9.865</v>
      </c>
      <c r="EG29" s="229">
        <v>2.41</v>
      </c>
      <c r="EH29" s="229">
        <v>52.764</v>
      </c>
      <c r="EI29" s="229">
        <v>63.177</v>
      </c>
      <c r="EJ29" s="229">
        <v>40.516</v>
      </c>
      <c r="EK29" s="229">
        <v>13.89</v>
      </c>
      <c r="EL29" s="187">
        <f t="shared" si="28"/>
        <v>3134.46</v>
      </c>
      <c r="EM29" s="200">
        <v>4.536</v>
      </c>
      <c r="EN29" s="187">
        <v>4.69</v>
      </c>
      <c r="EO29" s="187">
        <v>46.948</v>
      </c>
      <c r="EP29" s="187">
        <v>3.175</v>
      </c>
      <c r="EQ29" s="187">
        <v>7.647</v>
      </c>
      <c r="ER29" s="187">
        <v>5.333</v>
      </c>
      <c r="ES29" s="194">
        <v>5.592</v>
      </c>
      <c r="ET29" s="187">
        <v>9.544</v>
      </c>
      <c r="EU29" s="194">
        <v>1.227</v>
      </c>
      <c r="EV29" s="194">
        <v>27.176</v>
      </c>
      <c r="EW29" s="194">
        <v>5.137</v>
      </c>
      <c r="EX29" s="194">
        <v>5.970000000000001</v>
      </c>
      <c r="EY29" s="187">
        <f t="shared" si="29"/>
        <v>126.975</v>
      </c>
      <c r="EZ29" s="187">
        <v>42.753</v>
      </c>
      <c r="FA29" s="187">
        <v>6.338</v>
      </c>
      <c r="FB29" s="287">
        <v>46.948</v>
      </c>
      <c r="FC29" s="287">
        <v>0.71</v>
      </c>
      <c r="FD29" s="187">
        <v>6.324</v>
      </c>
      <c r="FE29" s="187">
        <v>59.361000000000004</v>
      </c>
      <c r="FF29" s="287">
        <v>103.863</v>
      </c>
      <c r="FG29" s="287">
        <v>2.658</v>
      </c>
      <c r="FH29" s="287">
        <v>3.934</v>
      </c>
      <c r="FI29" s="287">
        <v>51.015</v>
      </c>
      <c r="FJ29" s="190">
        <v>162.868</v>
      </c>
      <c r="FK29" s="287">
        <v>33.136</v>
      </c>
      <c r="FL29" s="187">
        <f t="shared" si="30"/>
        <v>519.908</v>
      </c>
      <c r="FM29" s="187">
        <v>9.757</v>
      </c>
      <c r="FN29" s="188">
        <v>77.7</v>
      </c>
      <c r="FO29" s="288">
        <v>9.23</v>
      </c>
      <c r="FP29" s="288">
        <v>3.072</v>
      </c>
      <c r="FQ29" s="289">
        <v>144.381</v>
      </c>
      <c r="FR29" s="289">
        <v>59.347</v>
      </c>
      <c r="FS29" s="187">
        <v>1.992</v>
      </c>
      <c r="FT29" s="187">
        <v>33.968</v>
      </c>
      <c r="FU29" s="290">
        <v>103.674</v>
      </c>
      <c r="FV29" s="288">
        <v>3.554</v>
      </c>
      <c r="FW29" s="288">
        <v>54.571</v>
      </c>
      <c r="FX29" s="288">
        <v>55.992</v>
      </c>
      <c r="FY29" s="194">
        <v>64.822</v>
      </c>
      <c r="FZ29" s="187">
        <v>60.672</v>
      </c>
      <c r="GA29" s="187">
        <v>57.407</v>
      </c>
      <c r="GB29" s="187">
        <v>111.499</v>
      </c>
      <c r="GC29" s="187">
        <v>20.405</v>
      </c>
      <c r="GD29" s="187">
        <v>176.158</v>
      </c>
      <c r="GE29" s="187">
        <v>59.634</v>
      </c>
      <c r="GF29" s="187">
        <v>35.04</v>
      </c>
      <c r="GG29" s="187">
        <v>110.033</v>
      </c>
      <c r="GH29" s="187">
        <v>6.55</v>
      </c>
      <c r="GI29" s="187">
        <v>2.991</v>
      </c>
      <c r="GJ29" s="187">
        <v>13.763</v>
      </c>
      <c r="GK29" s="187">
        <f t="shared" si="31"/>
        <v>557.238</v>
      </c>
      <c r="GL29" s="187">
        <f t="shared" si="32"/>
        <v>718.9739999999999</v>
      </c>
      <c r="GM29" s="187">
        <v>64.741</v>
      </c>
      <c r="GN29" s="187">
        <v>59.973</v>
      </c>
      <c r="GO29" s="187">
        <v>81.356</v>
      </c>
      <c r="GP29" s="187">
        <v>135.802</v>
      </c>
      <c r="GQ29" s="187">
        <v>35.066</v>
      </c>
      <c r="GR29" s="187">
        <v>5.668</v>
      </c>
      <c r="GS29" s="187">
        <v>113.247</v>
      </c>
      <c r="GT29" s="187">
        <v>67.416</v>
      </c>
      <c r="GU29" s="187">
        <v>53.103</v>
      </c>
      <c r="GV29" s="187">
        <v>29.255</v>
      </c>
      <c r="GW29" s="187">
        <v>247.737</v>
      </c>
      <c r="GX29" s="187">
        <v>2.288</v>
      </c>
      <c r="GY29" s="187">
        <v>57.288</v>
      </c>
      <c r="GZ29" s="187">
        <v>61.398</v>
      </c>
      <c r="HA29" s="187">
        <v>141.652</v>
      </c>
      <c r="HB29" s="187">
        <v>112.623</v>
      </c>
      <c r="HC29" s="187">
        <v>7.585</v>
      </c>
      <c r="HD29" s="187">
        <v>86.397</v>
      </c>
      <c r="HE29" s="187">
        <v>56.793</v>
      </c>
      <c r="HF29" s="187">
        <v>1.464</v>
      </c>
      <c r="HG29" s="187">
        <v>86.648</v>
      </c>
      <c r="HH29" s="187">
        <v>82.871</v>
      </c>
      <c r="HI29" s="187">
        <v>86.845</v>
      </c>
      <c r="HJ29" s="187">
        <v>165.324</v>
      </c>
      <c r="HK29" s="187">
        <v>60.209</v>
      </c>
      <c r="HL29" s="187">
        <v>111.467</v>
      </c>
      <c r="HM29" s="187">
        <v>32.589</v>
      </c>
      <c r="HN29" s="187">
        <v>57.418</v>
      </c>
      <c r="HO29" s="187">
        <v>92.398</v>
      </c>
      <c r="HP29" s="187">
        <v>63.435</v>
      </c>
      <c r="HQ29" s="187">
        <v>1.764</v>
      </c>
      <c r="HR29" s="187">
        <v>193.373</v>
      </c>
      <c r="HS29" s="187">
        <v>7.094</v>
      </c>
      <c r="HT29" s="187">
        <v>35.286</v>
      </c>
      <c r="HU29" s="187"/>
      <c r="HV29" s="187"/>
      <c r="HW29" s="187">
        <f t="shared" si="33"/>
        <v>694.7189999999999</v>
      </c>
      <c r="HX29" s="187">
        <f t="shared" si="34"/>
        <v>655.0330000000001</v>
      </c>
    </row>
    <row r="30" spans="1:232" ht="18.75" customHeight="1">
      <c r="A30" s="94">
        <v>190531</v>
      </c>
      <c r="B30" s="51" t="s">
        <v>54</v>
      </c>
      <c r="C30" s="39">
        <v>9</v>
      </c>
      <c r="D30" s="39"/>
      <c r="E30" s="39">
        <v>81</v>
      </c>
      <c r="F30" s="39">
        <v>4</v>
      </c>
      <c r="G30" s="41" t="s">
        <v>21</v>
      </c>
      <c r="H30" s="39">
        <v>450</v>
      </c>
      <c r="I30" s="39">
        <v>152</v>
      </c>
      <c r="J30" s="90">
        <v>187</v>
      </c>
      <c r="K30" s="79">
        <v>80</v>
      </c>
      <c r="L30" s="79">
        <v>54</v>
      </c>
      <c r="M30" s="79">
        <v>17</v>
      </c>
      <c r="N30" s="79">
        <v>16</v>
      </c>
      <c r="O30" s="83">
        <v>10</v>
      </c>
      <c r="P30" s="61">
        <v>74</v>
      </c>
      <c r="Q30" s="82">
        <v>69</v>
      </c>
      <c r="R30" s="82">
        <v>111</v>
      </c>
      <c r="S30" s="82">
        <v>165.47699999999998</v>
      </c>
      <c r="T30" s="61">
        <v>303</v>
      </c>
      <c r="U30" s="61">
        <v>335.1</v>
      </c>
      <c r="V30" s="91">
        <v>457</v>
      </c>
      <c r="W30" s="187">
        <v>391.00899999999996</v>
      </c>
      <c r="X30" s="187">
        <v>543.247</v>
      </c>
      <c r="Y30" s="187">
        <v>923.0469999999999</v>
      </c>
      <c r="Z30" s="187">
        <v>1021.1970000000001</v>
      </c>
      <c r="AA30" s="187">
        <f t="shared" si="0"/>
        <v>1105.046</v>
      </c>
      <c r="AB30" s="187">
        <v>1275.325</v>
      </c>
      <c r="AC30" s="187">
        <v>1228.196</v>
      </c>
      <c r="AD30" s="187">
        <v>1238.4160000000002</v>
      </c>
      <c r="AE30" s="191" t="s">
        <v>190</v>
      </c>
      <c r="AF30" s="189">
        <v>27</v>
      </c>
      <c r="AG30" s="189">
        <v>10</v>
      </c>
      <c r="AH30" s="189">
        <v>11</v>
      </c>
      <c r="AI30" s="189" t="s">
        <v>188</v>
      </c>
      <c r="AJ30" s="189">
        <v>15</v>
      </c>
      <c r="AK30" s="189">
        <v>2</v>
      </c>
      <c r="AL30" s="189">
        <v>5</v>
      </c>
      <c r="AM30" s="189">
        <v>26</v>
      </c>
      <c r="AN30" s="189">
        <v>7</v>
      </c>
      <c r="AO30" s="189">
        <v>5</v>
      </c>
      <c r="AP30" s="189">
        <v>3</v>
      </c>
      <c r="AQ30" s="187">
        <f t="shared" si="15"/>
        <v>111</v>
      </c>
      <c r="AR30" s="191">
        <v>10</v>
      </c>
      <c r="AS30" s="189">
        <v>11</v>
      </c>
      <c r="AT30" s="189">
        <v>39.277</v>
      </c>
      <c r="AU30" s="189">
        <v>13</v>
      </c>
      <c r="AV30" s="192">
        <v>11</v>
      </c>
      <c r="AW30" s="192">
        <v>11</v>
      </c>
      <c r="AX30" s="194">
        <v>2.5</v>
      </c>
      <c r="AY30" s="194">
        <v>22.1</v>
      </c>
      <c r="AZ30" s="194">
        <v>21.2</v>
      </c>
      <c r="BA30" s="194">
        <v>22.7</v>
      </c>
      <c r="BB30" s="194">
        <v>1.7</v>
      </c>
      <c r="BC30" s="189">
        <v>0</v>
      </c>
      <c r="BD30" s="189">
        <f t="shared" si="16"/>
        <v>165.47699999999998</v>
      </c>
      <c r="BE30" s="189">
        <v>52.4</v>
      </c>
      <c r="BF30" s="189">
        <f t="shared" si="17"/>
        <v>11.5</v>
      </c>
      <c r="BG30" s="189">
        <f t="shared" si="1"/>
        <v>22.9</v>
      </c>
      <c r="BH30" s="189">
        <f t="shared" si="2"/>
        <v>27.60000000000001</v>
      </c>
      <c r="BI30" s="189">
        <f t="shared" si="3"/>
        <v>10.799999999999997</v>
      </c>
      <c r="BJ30" s="189">
        <f t="shared" si="4"/>
        <v>8.799999999999997</v>
      </c>
      <c r="BK30" s="189">
        <f t="shared" si="5"/>
        <v>37.19999999999999</v>
      </c>
      <c r="BL30" s="189">
        <f t="shared" si="6"/>
        <v>32</v>
      </c>
      <c r="BM30" s="189">
        <f t="shared" si="7"/>
        <v>28.100000000000023</v>
      </c>
      <c r="BN30" s="189">
        <f t="shared" si="8"/>
        <v>14.099999999999994</v>
      </c>
      <c r="BO30" s="189">
        <f t="shared" si="9"/>
        <v>36.79999999999998</v>
      </c>
      <c r="BP30" s="189">
        <f t="shared" si="10"/>
        <v>20.80000000000001</v>
      </c>
      <c r="BQ30" s="189">
        <f t="shared" si="18"/>
        <v>303</v>
      </c>
      <c r="BR30" s="194">
        <v>63.9</v>
      </c>
      <c r="BS30" s="194">
        <v>86.8</v>
      </c>
      <c r="BT30" s="194">
        <v>114.4</v>
      </c>
      <c r="BU30" s="194">
        <v>125.2</v>
      </c>
      <c r="BV30" s="194">
        <v>134</v>
      </c>
      <c r="BW30" s="194">
        <v>171.2</v>
      </c>
      <c r="BX30" s="187">
        <v>203.2</v>
      </c>
      <c r="BY30" s="187">
        <v>231.3</v>
      </c>
      <c r="BZ30" s="190">
        <v>245.4</v>
      </c>
      <c r="CA30" s="195">
        <v>282.2</v>
      </c>
      <c r="CB30" s="187">
        <v>335.1</v>
      </c>
      <c r="CC30" s="187">
        <v>303</v>
      </c>
      <c r="CD30" s="187">
        <v>29.1</v>
      </c>
      <c r="CE30" s="187">
        <f t="shared" si="11"/>
        <v>27.699999999999996</v>
      </c>
      <c r="CF30" s="187">
        <f t="shared" si="19"/>
        <v>44.2</v>
      </c>
      <c r="CG30" s="187">
        <f t="shared" si="20"/>
        <v>14.299999999999997</v>
      </c>
      <c r="CH30" s="187">
        <f t="shared" si="21"/>
        <v>35.500000000000014</v>
      </c>
      <c r="CI30" s="187">
        <f t="shared" si="22"/>
        <v>12.899999999999977</v>
      </c>
      <c r="CJ30" s="187">
        <f t="shared" si="23"/>
        <v>20</v>
      </c>
      <c r="CK30" s="187">
        <f t="shared" si="24"/>
        <v>29.600000000000023</v>
      </c>
      <c r="CL30" s="187">
        <f t="shared" si="25"/>
        <v>28.299999999999983</v>
      </c>
      <c r="CM30" s="187">
        <f t="shared" si="26"/>
        <v>43.900000000000006</v>
      </c>
      <c r="CN30" s="187">
        <f t="shared" si="27"/>
        <v>19.80000000000001</v>
      </c>
      <c r="CO30" s="187">
        <f t="shared" si="13"/>
        <v>29.80000000000001</v>
      </c>
      <c r="CP30" s="187">
        <v>56.8</v>
      </c>
      <c r="CQ30" s="187">
        <v>101</v>
      </c>
      <c r="CR30" s="187">
        <v>115.3</v>
      </c>
      <c r="CS30" s="195">
        <v>150.8</v>
      </c>
      <c r="CT30" s="187">
        <v>163.7</v>
      </c>
      <c r="CU30" s="195">
        <v>183.7</v>
      </c>
      <c r="CV30" s="194">
        <v>213.3</v>
      </c>
      <c r="CW30" s="187">
        <v>241.6</v>
      </c>
      <c r="CX30" s="187">
        <v>285.5</v>
      </c>
      <c r="CY30" s="187">
        <v>305.3</v>
      </c>
      <c r="CZ30" s="187">
        <v>335.1</v>
      </c>
      <c r="DA30" s="187">
        <v>36.3</v>
      </c>
      <c r="DB30" s="187">
        <v>57.3</v>
      </c>
      <c r="DC30" s="187">
        <v>99</v>
      </c>
      <c r="DD30" s="187">
        <v>171.9</v>
      </c>
      <c r="DE30" s="187">
        <v>193.7</v>
      </c>
      <c r="DF30" s="187">
        <v>202.5</v>
      </c>
      <c r="DG30" s="187">
        <v>253.8</v>
      </c>
      <c r="DH30" s="197">
        <v>294.2</v>
      </c>
      <c r="DI30" s="197">
        <v>328.9</v>
      </c>
      <c r="DJ30" s="187">
        <v>392.5</v>
      </c>
      <c r="DK30" s="187">
        <v>425.588</v>
      </c>
      <c r="DL30" s="187">
        <v>457</v>
      </c>
      <c r="DM30" s="187">
        <v>38.3</v>
      </c>
      <c r="DN30" s="190">
        <v>107</v>
      </c>
      <c r="DO30" s="187">
        <v>133.1</v>
      </c>
      <c r="DP30" s="187">
        <v>166.5</v>
      </c>
      <c r="DQ30" s="187">
        <v>192</v>
      </c>
      <c r="DR30" s="187">
        <v>36.793</v>
      </c>
      <c r="DS30" s="187">
        <v>24.452</v>
      </c>
      <c r="DT30" s="187">
        <v>30.063</v>
      </c>
      <c r="DU30" s="194">
        <v>25.048</v>
      </c>
      <c r="DV30" s="194">
        <v>39.865</v>
      </c>
      <c r="DW30" s="194">
        <v>23.977</v>
      </c>
      <c r="DX30" s="194">
        <v>18.811</v>
      </c>
      <c r="DY30" s="187">
        <f t="shared" si="14"/>
        <v>391.00899999999996</v>
      </c>
      <c r="DZ30" s="190">
        <v>38.086</v>
      </c>
      <c r="EA30" s="194">
        <v>24.656</v>
      </c>
      <c r="EB30" s="194">
        <v>35.546</v>
      </c>
      <c r="EC30" s="194">
        <v>64.113</v>
      </c>
      <c r="ED30" s="194">
        <v>31.547</v>
      </c>
      <c r="EE30" s="194">
        <v>61.88</v>
      </c>
      <c r="EF30" s="194">
        <v>25.333</v>
      </c>
      <c r="EG30" s="229">
        <v>59.872</v>
      </c>
      <c r="EH30" s="229">
        <v>48.275</v>
      </c>
      <c r="EI30" s="229">
        <v>28.71</v>
      </c>
      <c r="EJ30" s="229">
        <v>74.694</v>
      </c>
      <c r="EK30" s="229">
        <v>50.535</v>
      </c>
      <c r="EL30" s="187">
        <f t="shared" si="28"/>
        <v>543.247</v>
      </c>
      <c r="EM30" s="200">
        <v>47.744</v>
      </c>
      <c r="EN30" s="187">
        <v>71.564</v>
      </c>
      <c r="EO30" s="187">
        <v>69.159</v>
      </c>
      <c r="EP30" s="187">
        <v>65.829</v>
      </c>
      <c r="EQ30" s="187">
        <v>96.138</v>
      </c>
      <c r="ER30" s="187">
        <v>101.779</v>
      </c>
      <c r="ES30" s="194">
        <v>50.102</v>
      </c>
      <c r="ET30" s="187">
        <v>87.655</v>
      </c>
      <c r="EU30" s="194">
        <v>80.483</v>
      </c>
      <c r="EV30" s="194">
        <v>104.923</v>
      </c>
      <c r="EW30" s="194">
        <v>70.943</v>
      </c>
      <c r="EX30" s="194">
        <v>76.728</v>
      </c>
      <c r="EY30" s="187">
        <f t="shared" si="29"/>
        <v>923.0469999999999</v>
      </c>
      <c r="EZ30" s="187">
        <v>141.574</v>
      </c>
      <c r="FA30" s="187">
        <v>62.877</v>
      </c>
      <c r="FB30" s="287">
        <v>69.159</v>
      </c>
      <c r="FC30" s="287">
        <v>61.868</v>
      </c>
      <c r="FD30" s="187">
        <v>127.592</v>
      </c>
      <c r="FE30" s="187">
        <v>66.437</v>
      </c>
      <c r="FF30" s="287">
        <v>24.421</v>
      </c>
      <c r="FG30" s="287">
        <v>71.163</v>
      </c>
      <c r="FH30" s="287">
        <v>74.874</v>
      </c>
      <c r="FI30" s="287">
        <v>137.012</v>
      </c>
      <c r="FJ30" s="190">
        <v>125.304</v>
      </c>
      <c r="FK30" s="287">
        <v>58.916</v>
      </c>
      <c r="FL30" s="187">
        <f t="shared" si="30"/>
        <v>1021.1970000000001</v>
      </c>
      <c r="FM30" s="187">
        <v>100.57</v>
      </c>
      <c r="FN30" s="188">
        <v>72.587</v>
      </c>
      <c r="FO30" s="288">
        <v>58.15</v>
      </c>
      <c r="FP30" s="292">
        <v>96.933</v>
      </c>
      <c r="FQ30" s="289">
        <v>116.753</v>
      </c>
      <c r="FR30" s="289">
        <v>97.77</v>
      </c>
      <c r="FS30" s="187">
        <v>110.759</v>
      </c>
      <c r="FT30" s="187">
        <v>62.3</v>
      </c>
      <c r="FU30" s="290">
        <v>88.415</v>
      </c>
      <c r="FV30" s="288">
        <v>124.054</v>
      </c>
      <c r="FW30" s="293">
        <v>61.326</v>
      </c>
      <c r="FX30" s="288">
        <v>115.429</v>
      </c>
      <c r="FY30" s="194">
        <v>140.166</v>
      </c>
      <c r="FZ30" s="187">
        <v>52.143</v>
      </c>
      <c r="GA30" s="187">
        <v>145.29</v>
      </c>
      <c r="GB30" s="187">
        <v>108.041</v>
      </c>
      <c r="GC30" s="187">
        <v>90.197</v>
      </c>
      <c r="GD30" s="187">
        <v>146.52</v>
      </c>
      <c r="GE30" s="187">
        <v>64.096</v>
      </c>
      <c r="GF30" s="187">
        <v>82.095</v>
      </c>
      <c r="GG30" s="187">
        <v>100.626</v>
      </c>
      <c r="GH30" s="187">
        <v>142.286</v>
      </c>
      <c r="GI30" s="187">
        <v>63.623</v>
      </c>
      <c r="GJ30" s="187">
        <v>140.242</v>
      </c>
      <c r="GK30" s="187">
        <f t="shared" si="31"/>
        <v>1105.046</v>
      </c>
      <c r="GL30" s="187">
        <f t="shared" si="32"/>
        <v>1275.325</v>
      </c>
      <c r="GM30" s="187">
        <v>142.863</v>
      </c>
      <c r="GN30" s="187">
        <v>144.497</v>
      </c>
      <c r="GO30" s="187">
        <v>111.059</v>
      </c>
      <c r="GP30" s="187">
        <v>120.425</v>
      </c>
      <c r="GQ30" s="187">
        <v>80.277</v>
      </c>
      <c r="GR30" s="187">
        <v>66.946</v>
      </c>
      <c r="GS30" s="187">
        <v>99.254</v>
      </c>
      <c r="GT30" s="187">
        <v>122.122</v>
      </c>
      <c r="GU30" s="187">
        <v>68.381</v>
      </c>
      <c r="GV30" s="187">
        <v>104.562</v>
      </c>
      <c r="GW30" s="187">
        <v>79.864</v>
      </c>
      <c r="GX30" s="187">
        <v>88.453</v>
      </c>
      <c r="GY30" s="187">
        <v>131.438</v>
      </c>
      <c r="GZ30" s="187">
        <v>65.515</v>
      </c>
      <c r="HA30" s="187">
        <v>151.228</v>
      </c>
      <c r="HB30" s="187">
        <v>61.023</v>
      </c>
      <c r="HC30" s="187">
        <v>223.29</v>
      </c>
      <c r="HD30" s="187">
        <v>93.761</v>
      </c>
      <c r="HE30" s="187">
        <v>71.136</v>
      </c>
      <c r="HF30" s="187">
        <v>183.507</v>
      </c>
      <c r="HG30" s="187">
        <v>80.074</v>
      </c>
      <c r="HH30" s="187">
        <v>77.274</v>
      </c>
      <c r="HI30" s="187">
        <v>83.123</v>
      </c>
      <c r="HJ30" s="187">
        <v>17.047</v>
      </c>
      <c r="HK30" s="187">
        <v>148.037</v>
      </c>
      <c r="HL30" s="187">
        <v>155.687</v>
      </c>
      <c r="HM30" s="187">
        <v>130.045</v>
      </c>
      <c r="HN30" s="187">
        <v>182.777</v>
      </c>
      <c r="HO30" s="187">
        <v>178.399</v>
      </c>
      <c r="HP30" s="187">
        <v>243.87</v>
      </c>
      <c r="HQ30" s="187"/>
      <c r="HR30" s="187">
        <v>211.101</v>
      </c>
      <c r="HS30" s="187">
        <v>114.862</v>
      </c>
      <c r="HT30" s="187">
        <v>155.797</v>
      </c>
      <c r="HU30" s="187"/>
      <c r="HV30" s="187"/>
      <c r="HW30" s="187">
        <f t="shared" si="33"/>
        <v>1138.246</v>
      </c>
      <c r="HX30" s="187">
        <f t="shared" si="34"/>
        <v>1520.5750000000003</v>
      </c>
    </row>
    <row r="31" spans="1:232" ht="18.75" customHeight="1">
      <c r="A31" s="94" t="s">
        <v>55</v>
      </c>
      <c r="B31" s="51" t="s">
        <v>56</v>
      </c>
      <c r="C31" s="39">
        <v>54</v>
      </c>
      <c r="D31" s="39"/>
      <c r="E31" s="39">
        <v>153</v>
      </c>
      <c r="F31" s="39">
        <v>157</v>
      </c>
      <c r="G31" s="39">
        <v>207</v>
      </c>
      <c r="H31" s="39">
        <v>272</v>
      </c>
      <c r="I31" s="39">
        <v>433</v>
      </c>
      <c r="J31" s="90">
        <v>441</v>
      </c>
      <c r="K31" s="79">
        <v>184</v>
      </c>
      <c r="L31" s="79">
        <v>410</v>
      </c>
      <c r="M31" s="79">
        <v>143</v>
      </c>
      <c r="N31" s="79">
        <v>178</v>
      </c>
      <c r="O31" s="83">
        <v>269</v>
      </c>
      <c r="P31" s="61">
        <v>109</v>
      </c>
      <c r="Q31" s="82">
        <v>211</v>
      </c>
      <c r="R31" s="82">
        <v>131</v>
      </c>
      <c r="S31" s="82">
        <v>260.792</v>
      </c>
      <c r="T31" s="61">
        <v>688</v>
      </c>
      <c r="U31" s="61">
        <v>877.3</v>
      </c>
      <c r="V31" s="91">
        <v>1192.8</v>
      </c>
      <c r="W31" s="187">
        <v>1518.4579999999999</v>
      </c>
      <c r="X31" s="187">
        <v>1908.1970000000001</v>
      </c>
      <c r="Y31" s="187">
        <v>2440.1369999999997</v>
      </c>
      <c r="Z31" s="187">
        <v>2615.0860000000002</v>
      </c>
      <c r="AA31" s="187">
        <f t="shared" si="0"/>
        <v>2587.674</v>
      </c>
      <c r="AB31" s="187">
        <v>2745.566</v>
      </c>
      <c r="AC31" s="187">
        <v>1710.164</v>
      </c>
      <c r="AD31" s="187">
        <v>1463.72</v>
      </c>
      <c r="AE31" s="191">
        <v>1</v>
      </c>
      <c r="AF31" s="189" t="s">
        <v>188</v>
      </c>
      <c r="AG31" s="189">
        <v>17</v>
      </c>
      <c r="AH31" s="189">
        <v>22</v>
      </c>
      <c r="AI31" s="189">
        <v>3</v>
      </c>
      <c r="AJ31" s="189" t="s">
        <v>188</v>
      </c>
      <c r="AK31" s="189">
        <v>2</v>
      </c>
      <c r="AL31" s="189">
        <v>6</v>
      </c>
      <c r="AM31" s="189">
        <v>63</v>
      </c>
      <c r="AN31" s="189">
        <v>8</v>
      </c>
      <c r="AO31" s="189">
        <v>2</v>
      </c>
      <c r="AP31" s="189">
        <v>7</v>
      </c>
      <c r="AQ31" s="187">
        <f t="shared" si="15"/>
        <v>131</v>
      </c>
      <c r="AR31" s="191">
        <v>24</v>
      </c>
      <c r="AS31" s="189" t="s">
        <v>20</v>
      </c>
      <c r="AT31" s="189">
        <v>28.892</v>
      </c>
      <c r="AU31" s="189">
        <v>5</v>
      </c>
      <c r="AV31" s="192">
        <v>4</v>
      </c>
      <c r="AW31" s="192">
        <v>27</v>
      </c>
      <c r="AX31" s="194">
        <v>27</v>
      </c>
      <c r="AY31" s="194">
        <v>102</v>
      </c>
      <c r="AZ31" s="194">
        <v>1.1999999999999886</v>
      </c>
      <c r="BA31" s="194">
        <v>3.4000000000000057</v>
      </c>
      <c r="BB31" s="194">
        <v>33.3</v>
      </c>
      <c r="BC31" s="189">
        <v>5</v>
      </c>
      <c r="BD31" s="189">
        <f t="shared" si="16"/>
        <v>260.792</v>
      </c>
      <c r="BE31" s="189">
        <v>32.4</v>
      </c>
      <c r="BF31" s="189">
        <f t="shared" si="17"/>
        <v>26.700000000000003</v>
      </c>
      <c r="BG31" s="189">
        <f t="shared" si="1"/>
        <v>7.499999999999993</v>
      </c>
      <c r="BH31" s="189">
        <f t="shared" si="2"/>
        <v>54.900000000000006</v>
      </c>
      <c r="BI31" s="189">
        <f t="shared" si="3"/>
        <v>11.699999999999989</v>
      </c>
      <c r="BJ31" s="189">
        <f t="shared" si="4"/>
        <v>56.20000000000002</v>
      </c>
      <c r="BK31" s="189">
        <f t="shared" si="5"/>
        <v>81.4</v>
      </c>
      <c r="BL31" s="189">
        <f t="shared" si="6"/>
        <v>228.89999999999998</v>
      </c>
      <c r="BM31" s="189">
        <f t="shared" si="7"/>
        <v>10.300000000000011</v>
      </c>
      <c r="BN31" s="189">
        <f t="shared" si="8"/>
        <v>23.600000000000023</v>
      </c>
      <c r="BO31" s="189">
        <f t="shared" si="9"/>
        <v>69.29999999999995</v>
      </c>
      <c r="BP31" s="189">
        <f t="shared" si="10"/>
        <v>85.10000000000002</v>
      </c>
      <c r="BQ31" s="189">
        <f t="shared" si="18"/>
        <v>688</v>
      </c>
      <c r="BR31" s="194">
        <v>59.1</v>
      </c>
      <c r="BS31" s="194">
        <v>66.6</v>
      </c>
      <c r="BT31" s="194">
        <v>121.5</v>
      </c>
      <c r="BU31" s="194">
        <v>133.2</v>
      </c>
      <c r="BV31" s="194">
        <v>189.4</v>
      </c>
      <c r="BW31" s="194">
        <v>270.8</v>
      </c>
      <c r="BX31" s="187">
        <v>499.7</v>
      </c>
      <c r="BY31" s="187">
        <v>510</v>
      </c>
      <c r="BZ31" s="190">
        <v>533.6</v>
      </c>
      <c r="CA31" s="195">
        <v>602.9</v>
      </c>
      <c r="CB31" s="187">
        <v>877.3</v>
      </c>
      <c r="CC31" s="187">
        <v>688</v>
      </c>
      <c r="CD31" s="187">
        <v>10.7</v>
      </c>
      <c r="CE31" s="187">
        <f t="shared" si="11"/>
        <v>91.89999999999999</v>
      </c>
      <c r="CF31" s="187">
        <f t="shared" si="19"/>
        <v>49.400000000000006</v>
      </c>
      <c r="CG31" s="187">
        <f t="shared" si="20"/>
        <v>51.80000000000001</v>
      </c>
      <c r="CH31" s="187">
        <f t="shared" si="21"/>
        <v>43</v>
      </c>
      <c r="CI31" s="187">
        <f t="shared" si="22"/>
        <v>182.09999999999997</v>
      </c>
      <c r="CJ31" s="187">
        <f t="shared" si="23"/>
        <v>171.10000000000002</v>
      </c>
      <c r="CK31" s="187">
        <f t="shared" si="24"/>
        <v>25.600000000000023</v>
      </c>
      <c r="CL31" s="187">
        <f t="shared" si="25"/>
        <v>105.60000000000002</v>
      </c>
      <c r="CM31" s="187">
        <f t="shared" si="26"/>
        <v>29.59999999999991</v>
      </c>
      <c r="CN31" s="187">
        <f t="shared" si="27"/>
        <v>31</v>
      </c>
      <c r="CO31" s="187">
        <f t="shared" si="13"/>
        <v>85.5</v>
      </c>
      <c r="CP31" s="187">
        <v>102.6</v>
      </c>
      <c r="CQ31" s="187">
        <v>152</v>
      </c>
      <c r="CR31" s="187">
        <v>203.8</v>
      </c>
      <c r="CS31" s="195">
        <v>246.8</v>
      </c>
      <c r="CT31" s="187">
        <v>428.9</v>
      </c>
      <c r="CU31" s="195">
        <v>600</v>
      </c>
      <c r="CV31" s="194">
        <v>625.6</v>
      </c>
      <c r="CW31" s="187">
        <v>731.2</v>
      </c>
      <c r="CX31" s="187">
        <v>760.8</v>
      </c>
      <c r="CY31" s="187">
        <v>791.8</v>
      </c>
      <c r="CZ31" s="187">
        <v>877.3</v>
      </c>
      <c r="DA31" s="187">
        <v>56.1</v>
      </c>
      <c r="DB31" s="187">
        <v>185.8</v>
      </c>
      <c r="DC31" s="187">
        <v>306.9</v>
      </c>
      <c r="DD31" s="187">
        <v>370.6</v>
      </c>
      <c r="DE31" s="187">
        <v>432.3</v>
      </c>
      <c r="DF31" s="187">
        <v>526.7</v>
      </c>
      <c r="DG31" s="187">
        <v>618.7</v>
      </c>
      <c r="DH31" s="197">
        <v>653.7</v>
      </c>
      <c r="DI31" s="197">
        <v>875.5</v>
      </c>
      <c r="DJ31" s="187">
        <v>985.5</v>
      </c>
      <c r="DK31" s="187">
        <v>1099.937</v>
      </c>
      <c r="DL31" s="187">
        <v>1192.8</v>
      </c>
      <c r="DM31" s="187">
        <v>36.3</v>
      </c>
      <c r="DN31" s="190">
        <v>218</v>
      </c>
      <c r="DO31" s="187">
        <v>229.6</v>
      </c>
      <c r="DP31" s="187">
        <v>330.1</v>
      </c>
      <c r="DQ31" s="187">
        <v>487.2</v>
      </c>
      <c r="DR31" s="187">
        <v>623.996</v>
      </c>
      <c r="DS31" s="187">
        <v>40.494</v>
      </c>
      <c r="DT31" s="187">
        <v>84.065</v>
      </c>
      <c r="DU31" s="194">
        <v>46.596</v>
      </c>
      <c r="DV31" s="194">
        <v>75.333</v>
      </c>
      <c r="DW31" s="194">
        <v>42.51</v>
      </c>
      <c r="DX31" s="194">
        <v>118.264</v>
      </c>
      <c r="DY31" s="187">
        <f t="shared" si="14"/>
        <v>1518.4579999999999</v>
      </c>
      <c r="DZ31" s="190">
        <v>105.06</v>
      </c>
      <c r="EA31" s="194">
        <v>158.21</v>
      </c>
      <c r="EB31" s="194">
        <v>199.024</v>
      </c>
      <c r="EC31" s="194">
        <v>62.168</v>
      </c>
      <c r="ED31" s="194">
        <v>33.718</v>
      </c>
      <c r="EE31" s="194">
        <v>154.868</v>
      </c>
      <c r="EF31" s="194">
        <v>298.875</v>
      </c>
      <c r="EG31" s="229">
        <v>182.352</v>
      </c>
      <c r="EH31" s="229">
        <v>93.119</v>
      </c>
      <c r="EI31" s="229">
        <v>206.552</v>
      </c>
      <c r="EJ31" s="229">
        <v>185.601</v>
      </c>
      <c r="EK31" s="229">
        <v>228.65</v>
      </c>
      <c r="EL31" s="187">
        <f t="shared" si="28"/>
        <v>1908.1970000000001</v>
      </c>
      <c r="EM31" s="200">
        <v>186.257</v>
      </c>
      <c r="EN31" s="187">
        <v>179.821</v>
      </c>
      <c r="EO31" s="187">
        <v>249.374</v>
      </c>
      <c r="EP31" s="187">
        <v>154.449</v>
      </c>
      <c r="EQ31" s="187">
        <v>175.674</v>
      </c>
      <c r="ER31" s="187">
        <v>281.892</v>
      </c>
      <c r="ES31" s="194">
        <v>183.086</v>
      </c>
      <c r="ET31" s="187">
        <v>307.377</v>
      </c>
      <c r="EU31" s="194">
        <v>63.476</v>
      </c>
      <c r="EV31" s="194">
        <v>170.247</v>
      </c>
      <c r="EW31" s="194">
        <v>244.69900000000007</v>
      </c>
      <c r="EX31" s="194">
        <v>243.785</v>
      </c>
      <c r="EY31" s="187">
        <f t="shared" si="29"/>
        <v>2440.1369999999997</v>
      </c>
      <c r="EZ31" s="187">
        <v>147.938</v>
      </c>
      <c r="FA31" s="187">
        <v>248.427</v>
      </c>
      <c r="FB31" s="287">
        <v>249.374</v>
      </c>
      <c r="FC31" s="287">
        <v>174.50799999999998</v>
      </c>
      <c r="FD31" s="187">
        <v>288.868</v>
      </c>
      <c r="FE31" s="187">
        <v>170.97100000000003</v>
      </c>
      <c r="FF31" s="287">
        <v>197.979</v>
      </c>
      <c r="FG31" s="287">
        <v>181.429</v>
      </c>
      <c r="FH31" s="287">
        <v>166.566</v>
      </c>
      <c r="FI31" s="287">
        <v>269.254</v>
      </c>
      <c r="FJ31" s="190">
        <v>277.991</v>
      </c>
      <c r="FK31" s="287">
        <v>241.781</v>
      </c>
      <c r="FL31" s="187">
        <f t="shared" si="30"/>
        <v>2615.0860000000002</v>
      </c>
      <c r="FM31" s="187">
        <v>216.673</v>
      </c>
      <c r="FN31" s="188">
        <v>384.368</v>
      </c>
      <c r="FO31" s="288">
        <v>281.469</v>
      </c>
      <c r="FP31" s="288">
        <v>182.43</v>
      </c>
      <c r="FQ31" s="289">
        <v>237.687</v>
      </c>
      <c r="FR31" s="289">
        <v>155.663</v>
      </c>
      <c r="FS31" s="187">
        <v>97.958</v>
      </c>
      <c r="FT31" s="187">
        <v>216.934</v>
      </c>
      <c r="FU31" s="290">
        <v>205.517</v>
      </c>
      <c r="FV31" s="288">
        <v>184.792</v>
      </c>
      <c r="FW31" s="288">
        <v>343.846</v>
      </c>
      <c r="FX31" s="288">
        <v>80.337</v>
      </c>
      <c r="FY31" s="194">
        <v>180.264</v>
      </c>
      <c r="FZ31" s="187">
        <v>189.275</v>
      </c>
      <c r="GA31" s="187">
        <v>199.04</v>
      </c>
      <c r="GB31" s="187">
        <v>294.805</v>
      </c>
      <c r="GC31" s="187">
        <v>167.696</v>
      </c>
      <c r="GD31" s="187">
        <v>308.095</v>
      </c>
      <c r="GE31" s="187">
        <v>264.632</v>
      </c>
      <c r="GF31" s="187">
        <v>74.223</v>
      </c>
      <c r="GG31" s="187">
        <v>231.231</v>
      </c>
      <c r="GH31" s="187">
        <v>291.094</v>
      </c>
      <c r="GI31" s="187">
        <v>197.124</v>
      </c>
      <c r="GJ31" s="187">
        <v>348.087</v>
      </c>
      <c r="GK31" s="187">
        <f t="shared" si="31"/>
        <v>2587.674</v>
      </c>
      <c r="GL31" s="187">
        <f t="shared" si="32"/>
        <v>2745.566</v>
      </c>
      <c r="GM31" s="187">
        <v>43.249</v>
      </c>
      <c r="GN31" s="187">
        <v>211.621</v>
      </c>
      <c r="GO31" s="187">
        <v>175.55</v>
      </c>
      <c r="GP31" s="187">
        <v>27.146</v>
      </c>
      <c r="GQ31" s="187">
        <v>114.666</v>
      </c>
      <c r="GR31" s="187">
        <v>391.663</v>
      </c>
      <c r="GS31" s="187">
        <v>146.134</v>
      </c>
      <c r="GT31" s="187">
        <v>160.334</v>
      </c>
      <c r="GU31" s="187">
        <v>197.291</v>
      </c>
      <c r="GV31" s="187">
        <v>40.075</v>
      </c>
      <c r="GW31" s="187">
        <v>12.641</v>
      </c>
      <c r="GX31" s="187">
        <v>194.393</v>
      </c>
      <c r="GY31" s="187">
        <v>291.089</v>
      </c>
      <c r="GZ31" s="187">
        <v>173.218</v>
      </c>
      <c r="HA31" s="187">
        <v>131.061</v>
      </c>
      <c r="HB31" s="187">
        <v>140.862</v>
      </c>
      <c r="HC31" s="187">
        <v>35.455</v>
      </c>
      <c r="HD31" s="187">
        <v>109.659</v>
      </c>
      <c r="HE31" s="187">
        <v>151.283</v>
      </c>
      <c r="HF31" s="187">
        <v>22.476</v>
      </c>
      <c r="HG31" s="187">
        <v>64.032</v>
      </c>
      <c r="HH31" s="187">
        <v>185.46</v>
      </c>
      <c r="HI31" s="187">
        <v>109.235</v>
      </c>
      <c r="HJ31" s="187">
        <v>49.89</v>
      </c>
      <c r="HK31" s="187">
        <v>49.487</v>
      </c>
      <c r="HL31" s="187">
        <v>72.907</v>
      </c>
      <c r="HM31" s="187">
        <v>191.68</v>
      </c>
      <c r="HN31" s="187">
        <v>113.545</v>
      </c>
      <c r="HO31" s="187">
        <v>167.265</v>
      </c>
      <c r="HP31" s="187">
        <v>187.387</v>
      </c>
      <c r="HQ31" s="187">
        <v>103.643</v>
      </c>
      <c r="HR31" s="187">
        <v>142.176</v>
      </c>
      <c r="HS31" s="187">
        <v>245.448</v>
      </c>
      <c r="HT31" s="187">
        <v>197.014</v>
      </c>
      <c r="HU31" s="187"/>
      <c r="HV31" s="187"/>
      <c r="HW31" s="187">
        <f t="shared" si="33"/>
        <v>1304.595</v>
      </c>
      <c r="HX31" s="187">
        <f t="shared" si="34"/>
        <v>1470.5520000000001</v>
      </c>
    </row>
    <row r="32" spans="1:232" ht="18.75" customHeight="1">
      <c r="A32" s="94" t="s">
        <v>57</v>
      </c>
      <c r="B32" s="51" t="s">
        <v>58</v>
      </c>
      <c r="C32" s="39">
        <v>215</v>
      </c>
      <c r="D32" s="39"/>
      <c r="E32" s="39">
        <v>225</v>
      </c>
      <c r="F32" s="39">
        <v>253</v>
      </c>
      <c r="G32" s="39">
        <v>291</v>
      </c>
      <c r="H32" s="39">
        <v>422</v>
      </c>
      <c r="I32" s="39">
        <v>341</v>
      </c>
      <c r="J32" s="90">
        <v>148</v>
      </c>
      <c r="K32" s="79">
        <v>423</v>
      </c>
      <c r="L32" s="79">
        <v>368</v>
      </c>
      <c r="M32" s="79">
        <v>224</v>
      </c>
      <c r="N32" s="79">
        <v>278</v>
      </c>
      <c r="O32" s="83">
        <v>447</v>
      </c>
      <c r="P32" s="61">
        <v>300</v>
      </c>
      <c r="Q32" s="82">
        <v>315</v>
      </c>
      <c r="R32" s="82">
        <v>309</v>
      </c>
      <c r="S32" s="82">
        <v>488.466</v>
      </c>
      <c r="T32" s="61">
        <v>3834</v>
      </c>
      <c r="U32" s="61">
        <v>1380.5</v>
      </c>
      <c r="V32" s="91">
        <v>937.9</v>
      </c>
      <c r="W32" s="187">
        <v>1071.857</v>
      </c>
      <c r="X32" s="187">
        <v>994.5049999999999</v>
      </c>
      <c r="Y32" s="187">
        <v>885.8829999999999</v>
      </c>
      <c r="Z32" s="187">
        <v>1247.0789999999997</v>
      </c>
      <c r="AA32" s="187">
        <f t="shared" si="0"/>
        <v>1572.1830000000002</v>
      </c>
      <c r="AB32" s="187">
        <v>1591.5400000000002</v>
      </c>
      <c r="AC32" s="187">
        <v>3813.625</v>
      </c>
      <c r="AD32" s="187">
        <v>3837.236</v>
      </c>
      <c r="AE32" s="191">
        <v>9</v>
      </c>
      <c r="AF32" s="189">
        <v>19</v>
      </c>
      <c r="AG32" s="189">
        <v>40</v>
      </c>
      <c r="AH32" s="189">
        <v>65</v>
      </c>
      <c r="AI32" s="189">
        <v>12</v>
      </c>
      <c r="AJ32" s="189">
        <v>27</v>
      </c>
      <c r="AK32" s="189">
        <v>23</v>
      </c>
      <c r="AL32" s="189">
        <v>26</v>
      </c>
      <c r="AM32" s="189">
        <v>39</v>
      </c>
      <c r="AN32" s="189">
        <v>14</v>
      </c>
      <c r="AO32" s="189">
        <v>17</v>
      </c>
      <c r="AP32" s="189">
        <v>18</v>
      </c>
      <c r="AQ32" s="187">
        <f t="shared" si="15"/>
        <v>309</v>
      </c>
      <c r="AR32" s="191">
        <v>53</v>
      </c>
      <c r="AS32" s="189">
        <v>15</v>
      </c>
      <c r="AT32" s="189">
        <v>23.166</v>
      </c>
      <c r="AU32" s="189">
        <v>35</v>
      </c>
      <c r="AV32" s="192">
        <v>24</v>
      </c>
      <c r="AW32" s="192">
        <v>49</v>
      </c>
      <c r="AX32" s="194">
        <v>20.7</v>
      </c>
      <c r="AY32" s="194">
        <v>28.9</v>
      </c>
      <c r="AZ32" s="194">
        <v>51.1</v>
      </c>
      <c r="BA32" s="194">
        <v>30.5</v>
      </c>
      <c r="BB32" s="194">
        <v>97.1</v>
      </c>
      <c r="BC32" s="189">
        <v>61</v>
      </c>
      <c r="BD32" s="189">
        <f t="shared" si="16"/>
        <v>488.466</v>
      </c>
      <c r="BE32" s="189">
        <v>49.4</v>
      </c>
      <c r="BF32" s="189">
        <f t="shared" si="17"/>
        <v>30.1</v>
      </c>
      <c r="BG32" s="189">
        <f t="shared" si="1"/>
        <v>10.5</v>
      </c>
      <c r="BH32" s="189">
        <f t="shared" si="2"/>
        <v>260.5</v>
      </c>
      <c r="BI32" s="189">
        <f t="shared" si="3"/>
        <v>260.29999999999995</v>
      </c>
      <c r="BJ32" s="189">
        <f t="shared" si="4"/>
        <v>474.70000000000005</v>
      </c>
      <c r="BK32" s="189">
        <f t="shared" si="5"/>
        <v>282.4000000000001</v>
      </c>
      <c r="BL32" s="189">
        <f t="shared" si="6"/>
        <v>970.4000000000001</v>
      </c>
      <c r="BM32" s="189">
        <f t="shared" si="7"/>
        <v>118.89999999999964</v>
      </c>
      <c r="BN32" s="189">
        <f t="shared" si="8"/>
        <v>211.4000000000001</v>
      </c>
      <c r="BO32" s="189">
        <f t="shared" si="9"/>
        <v>787.2000000000003</v>
      </c>
      <c r="BP32" s="189">
        <f t="shared" si="10"/>
        <v>378.1999999999998</v>
      </c>
      <c r="BQ32" s="189">
        <f t="shared" si="18"/>
        <v>3834</v>
      </c>
      <c r="BR32" s="194">
        <v>79.5</v>
      </c>
      <c r="BS32" s="194">
        <v>90</v>
      </c>
      <c r="BT32" s="194">
        <v>350.5</v>
      </c>
      <c r="BU32" s="194">
        <v>610.8</v>
      </c>
      <c r="BV32" s="194">
        <v>1085.5</v>
      </c>
      <c r="BW32" s="194">
        <v>1367.9</v>
      </c>
      <c r="BX32" s="187">
        <v>2338.3</v>
      </c>
      <c r="BY32" s="187">
        <v>2457.2</v>
      </c>
      <c r="BZ32" s="190">
        <v>2668.6</v>
      </c>
      <c r="CA32" s="195">
        <v>3455.8</v>
      </c>
      <c r="CB32" s="187">
        <v>1380.5</v>
      </c>
      <c r="CC32" s="187">
        <v>3834</v>
      </c>
      <c r="CD32" s="187">
        <v>221.1</v>
      </c>
      <c r="CE32" s="187">
        <f t="shared" si="11"/>
        <v>426.69999999999993</v>
      </c>
      <c r="CF32" s="187">
        <f t="shared" si="19"/>
        <v>119.20000000000005</v>
      </c>
      <c r="CG32" s="187">
        <f t="shared" si="20"/>
        <v>10.399999999999977</v>
      </c>
      <c r="CH32" s="187">
        <f t="shared" si="21"/>
        <v>60.200000000000045</v>
      </c>
      <c r="CI32" s="187">
        <f t="shared" si="22"/>
        <v>206.89999999999998</v>
      </c>
      <c r="CJ32" s="187">
        <f t="shared" si="23"/>
        <v>51.09999999999991</v>
      </c>
      <c r="CK32" s="187">
        <f t="shared" si="24"/>
        <v>65.40000000000009</v>
      </c>
      <c r="CL32" s="187">
        <f t="shared" si="25"/>
        <v>45.09999999999991</v>
      </c>
      <c r="CM32" s="187">
        <f t="shared" si="26"/>
        <v>16.100000000000136</v>
      </c>
      <c r="CN32" s="187">
        <f t="shared" si="27"/>
        <v>65.70000000000005</v>
      </c>
      <c r="CO32" s="187">
        <f t="shared" si="13"/>
        <v>92.59999999999991</v>
      </c>
      <c r="CP32" s="187">
        <v>647.8</v>
      </c>
      <c r="CQ32" s="187">
        <v>767</v>
      </c>
      <c r="CR32" s="187">
        <v>777.4</v>
      </c>
      <c r="CS32" s="195">
        <v>837.6</v>
      </c>
      <c r="CT32" s="187">
        <v>1044.5</v>
      </c>
      <c r="CU32" s="195">
        <v>1095.6</v>
      </c>
      <c r="CV32" s="194">
        <v>1161</v>
      </c>
      <c r="CW32" s="187">
        <v>1206.1</v>
      </c>
      <c r="CX32" s="187">
        <v>1222.2</v>
      </c>
      <c r="CY32" s="187">
        <v>1287.9</v>
      </c>
      <c r="CZ32" s="187">
        <v>1380.5</v>
      </c>
      <c r="DA32" s="187">
        <v>48.6</v>
      </c>
      <c r="DB32" s="187">
        <v>122.2</v>
      </c>
      <c r="DC32" s="187">
        <v>341.9</v>
      </c>
      <c r="DD32" s="187">
        <v>376.6</v>
      </c>
      <c r="DE32" s="187">
        <v>493.4</v>
      </c>
      <c r="DF32" s="187">
        <v>561.2</v>
      </c>
      <c r="DG32" s="187">
        <v>608.2</v>
      </c>
      <c r="DH32" s="197">
        <v>651.9</v>
      </c>
      <c r="DI32" s="197">
        <v>739.4</v>
      </c>
      <c r="DJ32" s="187">
        <v>785.6</v>
      </c>
      <c r="DK32" s="187">
        <v>843.876</v>
      </c>
      <c r="DL32" s="187">
        <v>937.9</v>
      </c>
      <c r="DM32" s="187">
        <v>35.1</v>
      </c>
      <c r="DN32" s="190">
        <v>143</v>
      </c>
      <c r="DO32" s="187">
        <v>200</v>
      </c>
      <c r="DP32" s="187">
        <v>270.9</v>
      </c>
      <c r="DQ32" s="187">
        <v>391.1</v>
      </c>
      <c r="DR32" s="187">
        <v>212.224</v>
      </c>
      <c r="DS32" s="187">
        <v>48.355</v>
      </c>
      <c r="DT32" s="187">
        <v>91.178</v>
      </c>
      <c r="DU32" s="194">
        <v>63.625</v>
      </c>
      <c r="DV32" s="194">
        <v>59.377</v>
      </c>
      <c r="DW32" s="194">
        <v>125.931</v>
      </c>
      <c r="DX32" s="194">
        <v>80.067</v>
      </c>
      <c r="DY32" s="187">
        <f t="shared" si="14"/>
        <v>1071.857</v>
      </c>
      <c r="DZ32" s="190">
        <v>66.047</v>
      </c>
      <c r="EA32" s="194">
        <v>46.349</v>
      </c>
      <c r="EB32" s="194">
        <v>80.296</v>
      </c>
      <c r="EC32" s="194">
        <v>89.871</v>
      </c>
      <c r="ED32" s="194">
        <v>99.886</v>
      </c>
      <c r="EE32" s="194">
        <v>77.469</v>
      </c>
      <c r="EF32" s="194">
        <v>77.43</v>
      </c>
      <c r="EG32" s="229">
        <v>65.977</v>
      </c>
      <c r="EH32" s="229">
        <v>56.146</v>
      </c>
      <c r="EI32" s="229">
        <v>150.692</v>
      </c>
      <c r="EJ32" s="229">
        <v>100.3</v>
      </c>
      <c r="EK32" s="229">
        <v>84.042</v>
      </c>
      <c r="EL32" s="187">
        <f t="shared" si="28"/>
        <v>994.5049999999999</v>
      </c>
      <c r="EM32" s="200">
        <v>55.819</v>
      </c>
      <c r="EN32" s="187">
        <v>40.638</v>
      </c>
      <c r="EO32" s="187">
        <v>68.859</v>
      </c>
      <c r="EP32" s="187">
        <v>47.6</v>
      </c>
      <c r="EQ32" s="187">
        <v>43.23</v>
      </c>
      <c r="ER32" s="187">
        <v>68.705</v>
      </c>
      <c r="ES32" s="194">
        <v>98.684</v>
      </c>
      <c r="ET32" s="187">
        <v>133.338</v>
      </c>
      <c r="EU32" s="194">
        <v>88.591</v>
      </c>
      <c r="EV32" s="194">
        <v>62.868</v>
      </c>
      <c r="EW32" s="194">
        <v>73.304</v>
      </c>
      <c r="EX32" s="291">
        <v>104.247</v>
      </c>
      <c r="EY32" s="187">
        <f t="shared" si="29"/>
        <v>885.8829999999999</v>
      </c>
      <c r="EZ32" s="187">
        <v>117.938</v>
      </c>
      <c r="FA32" s="187">
        <v>122.907</v>
      </c>
      <c r="FB32" s="287">
        <v>68.859</v>
      </c>
      <c r="FC32" s="287">
        <v>173.01399999999998</v>
      </c>
      <c r="FD32" s="187">
        <v>85.14</v>
      </c>
      <c r="FE32" s="187">
        <v>57.059</v>
      </c>
      <c r="FF32" s="287">
        <v>69.202</v>
      </c>
      <c r="FG32" s="287">
        <v>132.607</v>
      </c>
      <c r="FH32" s="287">
        <v>107.578</v>
      </c>
      <c r="FI32" s="287">
        <v>124.268</v>
      </c>
      <c r="FJ32" s="190">
        <v>98.244</v>
      </c>
      <c r="FK32" s="287">
        <v>90.263</v>
      </c>
      <c r="FL32" s="187">
        <f t="shared" si="30"/>
        <v>1247.0789999999997</v>
      </c>
      <c r="FM32" s="187">
        <v>121.029</v>
      </c>
      <c r="FN32" s="188">
        <v>65.224</v>
      </c>
      <c r="FO32" s="288">
        <v>160.842</v>
      </c>
      <c r="FP32" s="288">
        <v>197.766</v>
      </c>
      <c r="FQ32" s="288">
        <v>88.156</v>
      </c>
      <c r="FR32" s="288">
        <v>161.278</v>
      </c>
      <c r="FS32" s="187">
        <v>118.82500000000002</v>
      </c>
      <c r="FT32" s="187">
        <v>85.346</v>
      </c>
      <c r="FU32" s="290">
        <v>63.941</v>
      </c>
      <c r="FV32" s="288">
        <v>106.483</v>
      </c>
      <c r="FW32" s="288">
        <v>219.804</v>
      </c>
      <c r="FX32" s="288">
        <v>183.489</v>
      </c>
      <c r="FY32" s="194">
        <v>80.584</v>
      </c>
      <c r="FZ32" s="187">
        <v>103.007</v>
      </c>
      <c r="GA32" s="187">
        <v>102.175</v>
      </c>
      <c r="GB32" s="187">
        <v>106.597</v>
      </c>
      <c r="GC32" s="187">
        <v>91.517</v>
      </c>
      <c r="GD32" s="187">
        <v>145.45</v>
      </c>
      <c r="GE32" s="187">
        <v>95.431</v>
      </c>
      <c r="GF32" s="187">
        <v>97.626</v>
      </c>
      <c r="GG32" s="187">
        <v>244.146</v>
      </c>
      <c r="GH32" s="187">
        <v>185.506</v>
      </c>
      <c r="GI32" s="187">
        <v>167.62</v>
      </c>
      <c r="GJ32" s="187">
        <v>171.881</v>
      </c>
      <c r="GK32" s="187">
        <f t="shared" si="31"/>
        <v>1572.1830000000002</v>
      </c>
      <c r="GL32" s="187">
        <f t="shared" si="32"/>
        <v>1591.5400000000002</v>
      </c>
      <c r="GM32" s="187">
        <v>120.649</v>
      </c>
      <c r="GN32" s="187">
        <v>69.274</v>
      </c>
      <c r="GO32" s="187">
        <v>317.644</v>
      </c>
      <c r="GP32" s="187">
        <v>529.47</v>
      </c>
      <c r="GQ32" s="187">
        <v>258.168</v>
      </c>
      <c r="GR32" s="187">
        <v>614.449</v>
      </c>
      <c r="GS32" s="187">
        <v>295.876</v>
      </c>
      <c r="GT32" s="187">
        <v>363.401</v>
      </c>
      <c r="GU32" s="187">
        <v>335.17</v>
      </c>
      <c r="GV32" s="187">
        <v>152.811</v>
      </c>
      <c r="GW32" s="187">
        <v>282.312</v>
      </c>
      <c r="GX32" s="187">
        <v>526.009</v>
      </c>
      <c r="GY32" s="187">
        <v>201.183</v>
      </c>
      <c r="GZ32" s="187">
        <v>178.682</v>
      </c>
      <c r="HA32" s="187">
        <v>419.144</v>
      </c>
      <c r="HB32" s="187">
        <v>339.195</v>
      </c>
      <c r="HC32" s="187">
        <v>586.137</v>
      </c>
      <c r="HD32" s="187">
        <v>419.268</v>
      </c>
      <c r="HE32" s="187">
        <v>385.376</v>
      </c>
      <c r="HF32" s="187">
        <v>359.706</v>
      </c>
      <c r="HG32" s="187">
        <v>129.633</v>
      </c>
      <c r="HH32" s="187">
        <v>176.241</v>
      </c>
      <c r="HI32" s="187">
        <v>499.923</v>
      </c>
      <c r="HJ32" s="187">
        <v>142.748</v>
      </c>
      <c r="HK32" s="187">
        <v>311.297</v>
      </c>
      <c r="HL32" s="187">
        <v>605.6</v>
      </c>
      <c r="HM32" s="187">
        <v>300.411</v>
      </c>
      <c r="HN32" s="187">
        <v>337.638</v>
      </c>
      <c r="HO32" s="187">
        <v>298.519</v>
      </c>
      <c r="HP32" s="187">
        <v>234.077</v>
      </c>
      <c r="HQ32" s="187">
        <v>244.047</v>
      </c>
      <c r="HR32" s="187">
        <v>722.216</v>
      </c>
      <c r="HS32" s="187">
        <v>168.938</v>
      </c>
      <c r="HT32" s="187">
        <v>248.718</v>
      </c>
      <c r="HU32" s="187"/>
      <c r="HV32" s="187"/>
      <c r="HW32" s="187">
        <f t="shared" si="33"/>
        <v>3194.5649999999996</v>
      </c>
      <c r="HX32" s="187">
        <f t="shared" si="34"/>
        <v>3471.461</v>
      </c>
    </row>
    <row r="33" spans="1:232" ht="18.75" customHeight="1">
      <c r="A33" s="94" t="s">
        <v>59</v>
      </c>
      <c r="B33" s="51" t="s">
        <v>60</v>
      </c>
      <c r="C33" s="39">
        <v>71</v>
      </c>
      <c r="D33" s="39"/>
      <c r="E33" s="39">
        <v>121</v>
      </c>
      <c r="F33" s="39">
        <v>62</v>
      </c>
      <c r="G33" s="39">
        <v>85</v>
      </c>
      <c r="H33" s="39">
        <v>94</v>
      </c>
      <c r="I33" s="39">
        <v>122</v>
      </c>
      <c r="J33" s="90">
        <v>249</v>
      </c>
      <c r="K33" s="79">
        <v>21</v>
      </c>
      <c r="L33" s="79">
        <v>53</v>
      </c>
      <c r="M33" s="79">
        <v>32</v>
      </c>
      <c r="N33" s="79">
        <v>88</v>
      </c>
      <c r="O33" s="83">
        <v>32</v>
      </c>
      <c r="P33" s="61">
        <v>146</v>
      </c>
      <c r="Q33" s="82">
        <v>199</v>
      </c>
      <c r="R33" s="82">
        <v>283</v>
      </c>
      <c r="S33" s="82">
        <v>817.664</v>
      </c>
      <c r="T33" s="61">
        <v>1136</v>
      </c>
      <c r="U33" s="61">
        <v>826.5</v>
      </c>
      <c r="V33" s="91">
        <v>1135.7</v>
      </c>
      <c r="W33" s="187">
        <v>1164.553</v>
      </c>
      <c r="X33" s="187">
        <v>1740.721</v>
      </c>
      <c r="Y33" s="187">
        <v>4086.5639999999994</v>
      </c>
      <c r="Z33" s="187">
        <v>5457.04</v>
      </c>
      <c r="AA33" s="187">
        <f t="shared" si="0"/>
        <v>3012.676</v>
      </c>
      <c r="AB33" s="187">
        <v>5094.303</v>
      </c>
      <c r="AC33" s="187">
        <v>8308.36</v>
      </c>
      <c r="AD33" s="187">
        <v>2500.151</v>
      </c>
      <c r="AE33" s="191">
        <v>11</v>
      </c>
      <c r="AF33" s="189">
        <v>32</v>
      </c>
      <c r="AG33" s="189">
        <v>12</v>
      </c>
      <c r="AH33" s="189">
        <v>19</v>
      </c>
      <c r="AI33" s="189" t="s">
        <v>188</v>
      </c>
      <c r="AJ33" s="189">
        <v>65</v>
      </c>
      <c r="AK33" s="189">
        <v>10</v>
      </c>
      <c r="AL33" s="189">
        <v>12</v>
      </c>
      <c r="AM33" s="189">
        <v>34</v>
      </c>
      <c r="AN33" s="189">
        <v>86</v>
      </c>
      <c r="AO33" s="189"/>
      <c r="AP33" s="189">
        <v>2</v>
      </c>
      <c r="AQ33" s="187">
        <f t="shared" si="15"/>
        <v>283</v>
      </c>
      <c r="AR33" s="191">
        <v>30</v>
      </c>
      <c r="AS33" s="189" t="s">
        <v>20</v>
      </c>
      <c r="AT33" s="189">
        <v>20.764</v>
      </c>
      <c r="AU33" s="189">
        <v>22</v>
      </c>
      <c r="AV33" s="192">
        <v>24</v>
      </c>
      <c r="AW33" s="192">
        <v>35</v>
      </c>
      <c r="AX33" s="194">
        <v>87.9</v>
      </c>
      <c r="AY33" s="194">
        <v>314.5</v>
      </c>
      <c r="AZ33" s="194">
        <v>48.4</v>
      </c>
      <c r="BA33" s="194">
        <v>202.8</v>
      </c>
      <c r="BB33" s="194">
        <v>22.3</v>
      </c>
      <c r="BC33" s="189">
        <v>10</v>
      </c>
      <c r="BD33" s="189">
        <f t="shared" si="16"/>
        <v>817.664</v>
      </c>
      <c r="BE33" s="189">
        <v>98.9</v>
      </c>
      <c r="BF33" s="189">
        <f t="shared" si="17"/>
        <v>87.69999999999999</v>
      </c>
      <c r="BG33" s="189">
        <f t="shared" si="1"/>
        <v>46.099999999999994</v>
      </c>
      <c r="BH33" s="189">
        <f t="shared" si="2"/>
        <v>160.2</v>
      </c>
      <c r="BI33" s="189">
        <f t="shared" si="3"/>
        <v>28.80000000000001</v>
      </c>
      <c r="BJ33" s="189">
        <f t="shared" si="4"/>
        <v>160.09999999999997</v>
      </c>
      <c r="BK33" s="189">
        <f t="shared" si="5"/>
        <v>30.5</v>
      </c>
      <c r="BL33" s="189">
        <f t="shared" si="6"/>
        <v>190</v>
      </c>
      <c r="BM33" s="189">
        <f t="shared" si="7"/>
        <v>199.20000000000005</v>
      </c>
      <c r="BN33" s="189">
        <f t="shared" si="8"/>
        <v>63.799999999999955</v>
      </c>
      <c r="BO33" s="189">
        <f t="shared" si="9"/>
        <v>66.29999999999995</v>
      </c>
      <c r="BP33" s="189">
        <f t="shared" si="10"/>
        <v>4.400000000000091</v>
      </c>
      <c r="BQ33" s="189">
        <f t="shared" si="18"/>
        <v>1136</v>
      </c>
      <c r="BR33" s="194">
        <v>186.6</v>
      </c>
      <c r="BS33" s="194">
        <v>232.7</v>
      </c>
      <c r="BT33" s="194">
        <v>392.9</v>
      </c>
      <c r="BU33" s="194">
        <v>421.7</v>
      </c>
      <c r="BV33" s="194">
        <v>581.8</v>
      </c>
      <c r="BW33" s="194">
        <v>612.3</v>
      </c>
      <c r="BX33" s="187">
        <v>802.3</v>
      </c>
      <c r="BY33" s="187">
        <v>1001.5</v>
      </c>
      <c r="BZ33" s="190">
        <v>1065.3</v>
      </c>
      <c r="CA33" s="195">
        <v>1131.6</v>
      </c>
      <c r="CB33" s="187">
        <v>826.5</v>
      </c>
      <c r="CC33" s="187">
        <v>1136</v>
      </c>
      <c r="CD33" s="187">
        <v>8</v>
      </c>
      <c r="CE33" s="187">
        <f t="shared" si="11"/>
        <v>41.5</v>
      </c>
      <c r="CF33" s="187">
        <f t="shared" si="19"/>
        <v>15.5</v>
      </c>
      <c r="CG33" s="187">
        <f t="shared" si="20"/>
        <v>19.099999999999994</v>
      </c>
      <c r="CH33" s="187">
        <f t="shared" si="21"/>
        <v>51.30000000000001</v>
      </c>
      <c r="CI33" s="187">
        <f t="shared" si="22"/>
        <v>25.299999999999983</v>
      </c>
      <c r="CJ33" s="187">
        <f t="shared" si="23"/>
        <v>132</v>
      </c>
      <c r="CK33" s="187">
        <f t="shared" si="24"/>
        <v>95.10000000000002</v>
      </c>
      <c r="CL33" s="187">
        <f t="shared" si="25"/>
        <v>112.80000000000001</v>
      </c>
      <c r="CM33" s="187">
        <f t="shared" si="26"/>
        <v>128.60000000000002</v>
      </c>
      <c r="CN33" s="187">
        <f t="shared" si="27"/>
        <v>108.59999999999991</v>
      </c>
      <c r="CO33" s="187">
        <f t="shared" si="13"/>
        <v>88.70000000000005</v>
      </c>
      <c r="CP33" s="187">
        <v>49.5</v>
      </c>
      <c r="CQ33" s="187">
        <v>65</v>
      </c>
      <c r="CR33" s="187">
        <v>84.1</v>
      </c>
      <c r="CS33" s="195">
        <v>135.4</v>
      </c>
      <c r="CT33" s="187">
        <v>160.7</v>
      </c>
      <c r="CU33" s="195">
        <v>292.7</v>
      </c>
      <c r="CV33" s="194">
        <v>387.8</v>
      </c>
      <c r="CW33" s="187">
        <v>500.6</v>
      </c>
      <c r="CX33" s="187">
        <v>629.2</v>
      </c>
      <c r="CY33" s="187">
        <v>737.8</v>
      </c>
      <c r="CZ33" s="187">
        <v>826.5</v>
      </c>
      <c r="DA33" s="187">
        <v>21.9</v>
      </c>
      <c r="DB33" s="187">
        <v>122.5</v>
      </c>
      <c r="DC33" s="187">
        <v>143.2</v>
      </c>
      <c r="DD33" s="187">
        <v>240.1</v>
      </c>
      <c r="DE33" s="187">
        <v>373.3</v>
      </c>
      <c r="DF33" s="187">
        <v>471.3</v>
      </c>
      <c r="DG33" s="187">
        <v>531</v>
      </c>
      <c r="DH33" s="197">
        <v>790.3</v>
      </c>
      <c r="DI33" s="197">
        <v>936.8</v>
      </c>
      <c r="DJ33" s="187">
        <v>1018.5</v>
      </c>
      <c r="DK33" s="187">
        <v>1123.442</v>
      </c>
      <c r="DL33" s="187">
        <v>1135.7</v>
      </c>
      <c r="DM33" s="187">
        <v>213.8</v>
      </c>
      <c r="DN33" s="190">
        <v>393</v>
      </c>
      <c r="DO33" s="187">
        <v>554.4</v>
      </c>
      <c r="DP33" s="187">
        <v>730.8</v>
      </c>
      <c r="DQ33" s="187">
        <v>806.2</v>
      </c>
      <c r="DR33" s="187">
        <v>18</v>
      </c>
      <c r="DS33" s="187">
        <v>48.48</v>
      </c>
      <c r="DT33" s="187">
        <v>171.935</v>
      </c>
      <c r="DU33" s="194">
        <v>119.938</v>
      </c>
      <c r="DV33" s="194">
        <v>0</v>
      </c>
      <c r="DW33" s="194">
        <v>0</v>
      </c>
      <c r="DX33" s="194">
        <v>0</v>
      </c>
      <c r="DY33" s="187">
        <f t="shared" si="14"/>
        <v>1164.553</v>
      </c>
      <c r="DZ33" s="187">
        <v>115.932</v>
      </c>
      <c r="EA33" s="194">
        <v>103.078</v>
      </c>
      <c r="EB33" s="194">
        <v>82.486</v>
      </c>
      <c r="EC33" s="194">
        <v>386.715</v>
      </c>
      <c r="ED33" s="194">
        <v>408.02</v>
      </c>
      <c r="EE33" s="194">
        <v>1</v>
      </c>
      <c r="EF33" s="194">
        <v>103.18</v>
      </c>
      <c r="EG33" s="229">
        <v>12.5</v>
      </c>
      <c r="EH33" s="229">
        <v>95.242</v>
      </c>
      <c r="EI33" s="229">
        <v>159.891</v>
      </c>
      <c r="EJ33" s="229">
        <v>270.572</v>
      </c>
      <c r="EK33" s="229">
        <v>2.105</v>
      </c>
      <c r="EL33" s="187">
        <f t="shared" si="28"/>
        <v>1740.721</v>
      </c>
      <c r="EM33" s="200">
        <v>183.198</v>
      </c>
      <c r="EN33" s="187">
        <v>38.439</v>
      </c>
      <c r="EO33" s="187">
        <v>228.566</v>
      </c>
      <c r="EP33" s="187">
        <v>342.727</v>
      </c>
      <c r="EQ33" s="187">
        <v>289.637</v>
      </c>
      <c r="ER33" s="187">
        <v>596.843</v>
      </c>
      <c r="ES33" s="194">
        <v>416.651</v>
      </c>
      <c r="ET33" s="187">
        <v>454.453</v>
      </c>
      <c r="EU33" s="194">
        <v>587.462</v>
      </c>
      <c r="EV33" s="194">
        <v>143.628</v>
      </c>
      <c r="EW33" s="194">
        <v>167.903</v>
      </c>
      <c r="EX33" s="194">
        <v>637.057</v>
      </c>
      <c r="EY33" s="187">
        <f t="shared" si="29"/>
        <v>4086.5639999999994</v>
      </c>
      <c r="EZ33" s="187">
        <v>474.414</v>
      </c>
      <c r="FA33" s="187">
        <v>162.629</v>
      </c>
      <c r="FB33" s="287">
        <v>228.566</v>
      </c>
      <c r="FC33" s="287">
        <v>214.742</v>
      </c>
      <c r="FD33" s="187">
        <v>353.198</v>
      </c>
      <c r="FE33" s="187">
        <v>675.084</v>
      </c>
      <c r="FF33" s="287">
        <v>648.97</v>
      </c>
      <c r="FG33" s="287">
        <v>405.631</v>
      </c>
      <c r="FH33" s="287">
        <v>334.687</v>
      </c>
      <c r="FI33" s="287">
        <v>1037.232</v>
      </c>
      <c r="FJ33" s="190">
        <v>693.813</v>
      </c>
      <c r="FK33" s="287">
        <v>228.074</v>
      </c>
      <c r="FL33" s="187">
        <f t="shared" si="30"/>
        <v>5457.04</v>
      </c>
      <c r="FM33" s="187">
        <v>104.953</v>
      </c>
      <c r="FN33" s="188">
        <v>20.292</v>
      </c>
      <c r="FO33" s="288">
        <v>122.836</v>
      </c>
      <c r="FP33" s="288">
        <v>102.368</v>
      </c>
      <c r="FQ33" s="288">
        <v>149.423</v>
      </c>
      <c r="FR33" s="288">
        <v>288.745</v>
      </c>
      <c r="FS33" s="187">
        <v>287.011</v>
      </c>
      <c r="FT33" s="187">
        <v>554.587</v>
      </c>
      <c r="FU33" s="290">
        <v>476.476</v>
      </c>
      <c r="FV33" s="288">
        <v>30.547</v>
      </c>
      <c r="FW33" s="288">
        <v>430.225</v>
      </c>
      <c r="FX33" s="288">
        <v>445.213</v>
      </c>
      <c r="FY33" s="194">
        <v>701.245</v>
      </c>
      <c r="FZ33" s="187">
        <v>285.097</v>
      </c>
      <c r="GA33" s="187">
        <v>783.981</v>
      </c>
      <c r="GB33" s="187">
        <v>659.96</v>
      </c>
      <c r="GC33" s="187">
        <v>376.783</v>
      </c>
      <c r="GD33" s="187">
        <v>207.933</v>
      </c>
      <c r="GE33" s="187">
        <v>78.129</v>
      </c>
      <c r="GF33" s="187">
        <v>79.866</v>
      </c>
      <c r="GG33" s="187">
        <v>357.078</v>
      </c>
      <c r="GH33" s="187">
        <v>1118.591</v>
      </c>
      <c r="GI33" s="187">
        <v>114.015</v>
      </c>
      <c r="GJ33" s="187">
        <v>331.625</v>
      </c>
      <c r="GK33" s="187">
        <f t="shared" si="31"/>
        <v>3012.676</v>
      </c>
      <c r="GL33" s="187">
        <f t="shared" si="32"/>
        <v>5094.303</v>
      </c>
      <c r="GM33" s="187">
        <v>338.439</v>
      </c>
      <c r="GN33" s="187">
        <v>333.371</v>
      </c>
      <c r="GO33" s="187">
        <v>473.385</v>
      </c>
      <c r="GP33" s="187">
        <v>555.097</v>
      </c>
      <c r="GQ33" s="187">
        <v>545.254</v>
      </c>
      <c r="GR33" s="187">
        <v>316.021</v>
      </c>
      <c r="GS33" s="187">
        <v>1231.161</v>
      </c>
      <c r="GT33" s="187">
        <v>326.84</v>
      </c>
      <c r="GU33" s="187">
        <v>123.031</v>
      </c>
      <c r="GV33" s="187">
        <v>451.828</v>
      </c>
      <c r="GW33" s="187">
        <v>294.488</v>
      </c>
      <c r="GX33" s="187">
        <v>3330.399</v>
      </c>
      <c r="GY33" s="187">
        <v>432.941</v>
      </c>
      <c r="GZ33" s="187">
        <v>135.362</v>
      </c>
      <c r="HA33" s="187">
        <v>142.37</v>
      </c>
      <c r="HB33" s="187">
        <v>161.522</v>
      </c>
      <c r="HC33" s="187">
        <v>192.715</v>
      </c>
      <c r="HD33" s="187">
        <v>276.618</v>
      </c>
      <c r="HE33" s="187">
        <v>306.05</v>
      </c>
      <c r="HF33" s="187">
        <v>325.865</v>
      </c>
      <c r="HG33" s="187">
        <v>127.596</v>
      </c>
      <c r="HH33" s="187">
        <v>144.738</v>
      </c>
      <c r="HI33" s="187">
        <v>99.93</v>
      </c>
      <c r="HJ33" s="187">
        <v>154.444</v>
      </c>
      <c r="HK33" s="187">
        <v>69.176</v>
      </c>
      <c r="HL33" s="187">
        <v>210.387</v>
      </c>
      <c r="HM33" s="187">
        <v>119.98</v>
      </c>
      <c r="HN33" s="187">
        <v>185.719</v>
      </c>
      <c r="HO33" s="187">
        <v>107.877</v>
      </c>
      <c r="HP33" s="187">
        <v>347.814</v>
      </c>
      <c r="HQ33" s="187">
        <v>246.257</v>
      </c>
      <c r="HR33" s="187">
        <v>361.818</v>
      </c>
      <c r="HS33" s="187">
        <v>247.405</v>
      </c>
      <c r="HT33" s="187">
        <v>97.635</v>
      </c>
      <c r="HU33" s="187"/>
      <c r="HV33" s="187"/>
      <c r="HW33" s="187">
        <f t="shared" si="33"/>
        <v>2245.7769999999996</v>
      </c>
      <c r="HX33" s="187">
        <f t="shared" si="34"/>
        <v>1994.068</v>
      </c>
    </row>
    <row r="34" spans="1:232" ht="18.75" customHeight="1">
      <c r="A34" s="94" t="s">
        <v>61</v>
      </c>
      <c r="B34" s="51" t="s">
        <v>62</v>
      </c>
      <c r="C34" s="39">
        <v>212</v>
      </c>
      <c r="D34" s="39"/>
      <c r="E34" s="39">
        <v>203</v>
      </c>
      <c r="F34" s="39">
        <v>257</v>
      </c>
      <c r="G34" s="39">
        <v>217</v>
      </c>
      <c r="H34" s="39">
        <v>140</v>
      </c>
      <c r="I34" s="39">
        <v>265</v>
      </c>
      <c r="J34" s="90">
        <v>61</v>
      </c>
      <c r="K34" s="79">
        <v>101</v>
      </c>
      <c r="L34" s="79">
        <v>26</v>
      </c>
      <c r="M34" s="79">
        <v>87</v>
      </c>
      <c r="N34" s="79">
        <v>176</v>
      </c>
      <c r="O34" s="83">
        <v>67</v>
      </c>
      <c r="P34" s="61">
        <v>119</v>
      </c>
      <c r="Q34" s="82">
        <v>113</v>
      </c>
      <c r="R34" s="82">
        <v>144</v>
      </c>
      <c r="S34" s="82">
        <v>212.015</v>
      </c>
      <c r="T34" s="61">
        <v>234</v>
      </c>
      <c r="U34" s="61">
        <v>181.5</v>
      </c>
      <c r="V34" s="91">
        <v>273.2</v>
      </c>
      <c r="W34" s="187">
        <v>163.291</v>
      </c>
      <c r="X34" s="187">
        <v>164.383</v>
      </c>
      <c r="Y34" s="187">
        <v>544.925</v>
      </c>
      <c r="Z34" s="187">
        <v>411.962</v>
      </c>
      <c r="AA34" s="187">
        <f t="shared" si="0"/>
        <v>413.879</v>
      </c>
      <c r="AB34" s="187">
        <v>248.017</v>
      </c>
      <c r="AC34" s="187">
        <v>314.719</v>
      </c>
      <c r="AD34" s="187">
        <v>227.06599999999997</v>
      </c>
      <c r="AE34" s="191">
        <v>9</v>
      </c>
      <c r="AF34" s="189" t="s">
        <v>188</v>
      </c>
      <c r="AG34" s="189">
        <v>16</v>
      </c>
      <c r="AH34" s="189">
        <v>20</v>
      </c>
      <c r="AI34" s="189" t="s">
        <v>188</v>
      </c>
      <c r="AJ34" s="189" t="s">
        <v>188</v>
      </c>
      <c r="AK34" s="189">
        <v>6</v>
      </c>
      <c r="AL34" s="189">
        <v>32</v>
      </c>
      <c r="AM34" s="189">
        <v>2</v>
      </c>
      <c r="AN34" s="189">
        <v>9</v>
      </c>
      <c r="AO34" s="189">
        <v>1</v>
      </c>
      <c r="AP34" s="189">
        <v>49</v>
      </c>
      <c r="AQ34" s="187">
        <f t="shared" si="15"/>
        <v>144</v>
      </c>
      <c r="AR34" s="191">
        <v>50</v>
      </c>
      <c r="AS34" s="189">
        <v>6</v>
      </c>
      <c r="AT34" s="189">
        <v>0.015</v>
      </c>
      <c r="AU34" s="189">
        <v>0</v>
      </c>
      <c r="AV34" s="192">
        <v>31</v>
      </c>
      <c r="AW34" s="192">
        <v>0</v>
      </c>
      <c r="AX34" s="194">
        <v>9</v>
      </c>
      <c r="AY34" s="194">
        <v>5.7</v>
      </c>
      <c r="AZ34" s="194">
        <v>16.6</v>
      </c>
      <c r="BA34" s="194">
        <v>35.3</v>
      </c>
      <c r="BB34" s="194">
        <v>12.4</v>
      </c>
      <c r="BC34" s="189">
        <v>46</v>
      </c>
      <c r="BD34" s="189">
        <f t="shared" si="16"/>
        <v>212.01500000000001</v>
      </c>
      <c r="BE34" s="189">
        <v>6.7</v>
      </c>
      <c r="BF34" s="189">
        <f t="shared" si="17"/>
        <v>5.2</v>
      </c>
      <c r="BG34" s="189">
        <f t="shared" si="1"/>
        <v>19.4</v>
      </c>
      <c r="BH34" s="189">
        <f t="shared" si="2"/>
        <v>0.9000000000000021</v>
      </c>
      <c r="BI34" s="189">
        <f t="shared" si="3"/>
        <v>3</v>
      </c>
      <c r="BJ34" s="189">
        <f t="shared" si="4"/>
        <v>6.799999999999997</v>
      </c>
      <c r="BK34" s="189">
        <f t="shared" si="5"/>
        <v>18.200000000000003</v>
      </c>
      <c r="BL34" s="189">
        <f t="shared" si="6"/>
        <v>70.60000000000001</v>
      </c>
      <c r="BM34" s="189">
        <f t="shared" si="7"/>
        <v>9.099999999999994</v>
      </c>
      <c r="BN34" s="189">
        <f t="shared" si="8"/>
        <v>18.69999999999999</v>
      </c>
      <c r="BO34" s="189">
        <f t="shared" si="9"/>
        <v>7.400000000000006</v>
      </c>
      <c r="BP34" s="189">
        <f t="shared" si="10"/>
        <v>68</v>
      </c>
      <c r="BQ34" s="189">
        <f t="shared" si="18"/>
        <v>234</v>
      </c>
      <c r="BR34" s="194">
        <v>11.9</v>
      </c>
      <c r="BS34" s="194">
        <v>31.3</v>
      </c>
      <c r="BT34" s="194">
        <v>32.2</v>
      </c>
      <c r="BU34" s="194">
        <v>35.2</v>
      </c>
      <c r="BV34" s="194">
        <v>42</v>
      </c>
      <c r="BW34" s="194">
        <v>60.2</v>
      </c>
      <c r="BX34" s="187">
        <v>130.8</v>
      </c>
      <c r="BY34" s="187">
        <v>139.9</v>
      </c>
      <c r="BZ34" s="190">
        <v>158.6</v>
      </c>
      <c r="CA34" s="195">
        <v>166</v>
      </c>
      <c r="CB34" s="187">
        <v>181.5</v>
      </c>
      <c r="CC34" s="187">
        <v>234</v>
      </c>
      <c r="CD34" s="187">
        <v>2.1</v>
      </c>
      <c r="CE34" s="187">
        <f t="shared" si="11"/>
        <v>0.10000000000000009</v>
      </c>
      <c r="CF34" s="187">
        <f t="shared" si="19"/>
        <v>28.8</v>
      </c>
      <c r="CG34" s="187">
        <f t="shared" si="20"/>
        <v>0.6000000000000014</v>
      </c>
      <c r="CH34" s="187">
        <f t="shared" si="21"/>
        <v>3.6000000000000014</v>
      </c>
      <c r="CI34" s="187">
        <f t="shared" si="22"/>
        <v>40.7</v>
      </c>
      <c r="CJ34" s="187">
        <f t="shared" si="23"/>
        <v>28.69999999999999</v>
      </c>
      <c r="CK34" s="187">
        <f t="shared" si="24"/>
        <v>21.60000000000001</v>
      </c>
      <c r="CL34" s="187">
        <f t="shared" si="25"/>
        <v>16.700000000000003</v>
      </c>
      <c r="CM34" s="187">
        <f t="shared" si="26"/>
        <v>15</v>
      </c>
      <c r="CN34" s="187">
        <f t="shared" si="27"/>
        <v>23.099999999999994</v>
      </c>
      <c r="CO34" s="187">
        <f t="shared" si="13"/>
        <v>0.5</v>
      </c>
      <c r="CP34" s="187">
        <v>2.2</v>
      </c>
      <c r="CQ34" s="187">
        <v>31</v>
      </c>
      <c r="CR34" s="187">
        <v>31.6</v>
      </c>
      <c r="CS34" s="195">
        <v>35.2</v>
      </c>
      <c r="CT34" s="187">
        <v>75.9</v>
      </c>
      <c r="CU34" s="195">
        <v>104.6</v>
      </c>
      <c r="CV34" s="194">
        <v>126.2</v>
      </c>
      <c r="CW34" s="187">
        <v>142.9</v>
      </c>
      <c r="CX34" s="187">
        <v>157.9</v>
      </c>
      <c r="CY34" s="187">
        <v>181</v>
      </c>
      <c r="CZ34" s="187">
        <v>181.5</v>
      </c>
      <c r="DA34" s="187">
        <v>68.4</v>
      </c>
      <c r="DB34" s="187">
        <v>88.6</v>
      </c>
      <c r="DC34" s="187">
        <v>111.1</v>
      </c>
      <c r="DD34" s="187">
        <v>127.9</v>
      </c>
      <c r="DE34" s="187">
        <v>144.5</v>
      </c>
      <c r="DF34" s="187">
        <v>161.8</v>
      </c>
      <c r="DG34" s="187">
        <v>178.3</v>
      </c>
      <c r="DH34" s="197">
        <v>181.1</v>
      </c>
      <c r="DI34" s="197">
        <v>185.8</v>
      </c>
      <c r="DJ34" s="187">
        <v>187.9</v>
      </c>
      <c r="DK34" s="187">
        <v>221.168</v>
      </c>
      <c r="DL34" s="187">
        <v>273.2</v>
      </c>
      <c r="DM34" s="187">
        <v>5.7</v>
      </c>
      <c r="DN34" s="190">
        <v>6</v>
      </c>
      <c r="DO34" s="187">
        <v>19</v>
      </c>
      <c r="DP34" s="187">
        <v>37</v>
      </c>
      <c r="DQ34" s="187">
        <v>46.4</v>
      </c>
      <c r="DR34" s="187">
        <v>14.394</v>
      </c>
      <c r="DS34" s="187">
        <v>1.851</v>
      </c>
      <c r="DT34" s="187">
        <v>27.608</v>
      </c>
      <c r="DU34" s="194">
        <v>28.096</v>
      </c>
      <c r="DV34" s="194">
        <v>2.31</v>
      </c>
      <c r="DW34" s="194">
        <v>17.976</v>
      </c>
      <c r="DX34" s="194">
        <v>24.656</v>
      </c>
      <c r="DY34" s="187">
        <f t="shared" si="14"/>
        <v>163.291</v>
      </c>
      <c r="DZ34" s="190">
        <v>1.281</v>
      </c>
      <c r="EA34" s="194">
        <v>15.304</v>
      </c>
      <c r="EB34" s="194">
        <v>44.286</v>
      </c>
      <c r="EC34" s="194">
        <v>3.3</v>
      </c>
      <c r="ED34" s="194">
        <v>5.095</v>
      </c>
      <c r="EE34" s="194">
        <v>0</v>
      </c>
      <c r="EF34" s="194">
        <v>5.113</v>
      </c>
      <c r="EG34" s="229">
        <v>21.011</v>
      </c>
      <c r="EH34" s="229">
        <v>14.943</v>
      </c>
      <c r="EI34" s="229">
        <v>13.537</v>
      </c>
      <c r="EJ34" s="229">
        <v>32.132</v>
      </c>
      <c r="EK34" s="229">
        <v>8.381</v>
      </c>
      <c r="EL34" s="187">
        <f t="shared" si="28"/>
        <v>164.383</v>
      </c>
      <c r="EM34" s="200">
        <v>38.266</v>
      </c>
      <c r="EN34" s="187">
        <v>38.439</v>
      </c>
      <c r="EO34" s="187">
        <v>14.796</v>
      </c>
      <c r="EP34" s="187">
        <v>22.696</v>
      </c>
      <c r="EQ34" s="187">
        <v>28.231</v>
      </c>
      <c r="ER34" s="187">
        <v>31.041</v>
      </c>
      <c r="ES34" s="194">
        <v>91.997</v>
      </c>
      <c r="ET34" s="187">
        <v>49.237</v>
      </c>
      <c r="EU34" s="194">
        <v>63.182</v>
      </c>
      <c r="EV34" s="194">
        <v>0.556</v>
      </c>
      <c r="EW34" s="194">
        <v>84.01299999999999</v>
      </c>
      <c r="EX34" s="194">
        <v>82.471</v>
      </c>
      <c r="EY34" s="187">
        <f t="shared" si="29"/>
        <v>544.925</v>
      </c>
      <c r="EZ34" s="187">
        <v>30.215</v>
      </c>
      <c r="FA34" s="187">
        <v>20.806</v>
      </c>
      <c r="FB34" s="287">
        <v>14.796</v>
      </c>
      <c r="FC34" s="287">
        <v>49.30199999999999</v>
      </c>
      <c r="FD34" s="187">
        <v>3.694</v>
      </c>
      <c r="FE34" s="187">
        <v>75.61799999999998</v>
      </c>
      <c r="FF34" s="287">
        <v>58.168</v>
      </c>
      <c r="FG34" s="287">
        <v>9.43</v>
      </c>
      <c r="FH34" s="287">
        <v>62.552</v>
      </c>
      <c r="FI34" s="287">
        <v>27.4</v>
      </c>
      <c r="FJ34" s="190">
        <v>24.168</v>
      </c>
      <c r="FK34" s="287">
        <v>35.813</v>
      </c>
      <c r="FL34" s="187">
        <f t="shared" si="30"/>
        <v>411.962</v>
      </c>
      <c r="FM34" s="187">
        <v>36.151</v>
      </c>
      <c r="FN34" s="188">
        <v>24.686</v>
      </c>
      <c r="FO34" s="288">
        <v>9.335</v>
      </c>
      <c r="FP34" s="288">
        <v>4.79</v>
      </c>
      <c r="FQ34" s="288">
        <v>51.03</v>
      </c>
      <c r="FR34" s="288">
        <v>113.605</v>
      </c>
      <c r="FS34" s="187">
        <v>47.217</v>
      </c>
      <c r="FT34" s="187">
        <v>2.675</v>
      </c>
      <c r="FU34" s="290">
        <v>12.67</v>
      </c>
      <c r="FV34" s="288">
        <v>11.895</v>
      </c>
      <c r="FW34" s="288">
        <v>25.328</v>
      </c>
      <c r="FX34" s="288">
        <v>74.497</v>
      </c>
      <c r="FY34" s="194">
        <v>48.68</v>
      </c>
      <c r="FZ34" s="187">
        <v>20.601</v>
      </c>
      <c r="GA34" s="187">
        <v>14.331</v>
      </c>
      <c r="GB34" s="187">
        <v>9.36</v>
      </c>
      <c r="GC34" s="187">
        <v>6.641</v>
      </c>
      <c r="GD34" s="187">
        <v>5.14</v>
      </c>
      <c r="GE34" s="187">
        <v>3.44</v>
      </c>
      <c r="GF34" s="187">
        <v>30.284</v>
      </c>
      <c r="GG34" s="187">
        <v>10.645</v>
      </c>
      <c r="GH34" s="187">
        <v>22.7</v>
      </c>
      <c r="GI34" s="187">
        <v>59.294</v>
      </c>
      <c r="GJ34" s="187">
        <v>16.901</v>
      </c>
      <c r="GK34" s="187">
        <f t="shared" si="31"/>
        <v>413.879</v>
      </c>
      <c r="GL34" s="187">
        <f t="shared" si="32"/>
        <v>248.017</v>
      </c>
      <c r="GM34" s="187">
        <v>3.234</v>
      </c>
      <c r="GN34" s="187">
        <v>2.739</v>
      </c>
      <c r="GO34" s="187">
        <v>16.58</v>
      </c>
      <c r="GP34" s="187">
        <v>11.478</v>
      </c>
      <c r="GQ34" s="187">
        <v>34.534</v>
      </c>
      <c r="GR34" s="187">
        <v>77.599</v>
      </c>
      <c r="GS34" s="187">
        <v>12.404</v>
      </c>
      <c r="GT34" s="187">
        <v>21.038</v>
      </c>
      <c r="GU34" s="187">
        <v>175.816</v>
      </c>
      <c r="GV34" s="187">
        <v>39.88</v>
      </c>
      <c r="GW34" s="187">
        <v>32.488</v>
      </c>
      <c r="GX34" s="187">
        <v>39.714</v>
      </c>
      <c r="GY34" s="187">
        <v>0.661</v>
      </c>
      <c r="GZ34" s="187">
        <v>5.041</v>
      </c>
      <c r="HA34" s="187">
        <v>0.027</v>
      </c>
      <c r="HB34" s="187">
        <v>0.565</v>
      </c>
      <c r="HC34" s="187">
        <v>55.243</v>
      </c>
      <c r="HD34" s="187">
        <v>7.141</v>
      </c>
      <c r="HE34" s="187">
        <v>18.256</v>
      </c>
      <c r="HF34" s="187">
        <v>28.454</v>
      </c>
      <c r="HG34" s="187">
        <v>60.052</v>
      </c>
      <c r="HH34" s="187">
        <v>0.562</v>
      </c>
      <c r="HI34" s="187">
        <v>21.022</v>
      </c>
      <c r="HJ34" s="187">
        <v>30.042</v>
      </c>
      <c r="HK34" s="187">
        <v>0.252</v>
      </c>
      <c r="HL34" s="187">
        <v>1.988</v>
      </c>
      <c r="HM34" s="187">
        <v>87.049</v>
      </c>
      <c r="HN34" s="187">
        <v>3.176</v>
      </c>
      <c r="HO34" s="187">
        <v>1.396</v>
      </c>
      <c r="HP34" s="187">
        <v>7.953</v>
      </c>
      <c r="HQ34" s="187">
        <v>1.691</v>
      </c>
      <c r="HR34" s="187">
        <v>52.709</v>
      </c>
      <c r="HS34" s="187">
        <v>29.389</v>
      </c>
      <c r="HT34" s="187">
        <v>2.38</v>
      </c>
      <c r="HU34" s="187"/>
      <c r="HV34" s="187"/>
      <c r="HW34" s="187">
        <f t="shared" si="33"/>
        <v>176.002</v>
      </c>
      <c r="HX34" s="187">
        <f t="shared" si="34"/>
        <v>187.983</v>
      </c>
    </row>
    <row r="35" spans="1:232" ht="18.75" customHeight="1">
      <c r="A35" s="94" t="s">
        <v>63</v>
      </c>
      <c r="B35" s="51" t="s">
        <v>64</v>
      </c>
      <c r="C35" s="39">
        <v>4</v>
      </c>
      <c r="D35" s="39"/>
      <c r="E35" s="39">
        <v>18</v>
      </c>
      <c r="F35" s="39">
        <v>7</v>
      </c>
      <c r="G35" s="39">
        <v>75</v>
      </c>
      <c r="H35" s="39">
        <v>47</v>
      </c>
      <c r="I35" s="39">
        <v>36</v>
      </c>
      <c r="J35" s="90">
        <v>68</v>
      </c>
      <c r="K35" s="79">
        <v>23</v>
      </c>
      <c r="L35" s="79">
        <v>4</v>
      </c>
      <c r="M35" s="79">
        <v>14</v>
      </c>
      <c r="N35" s="79">
        <v>7</v>
      </c>
      <c r="O35" s="83">
        <v>3</v>
      </c>
      <c r="P35" s="61">
        <v>24</v>
      </c>
      <c r="Q35" s="82">
        <v>10</v>
      </c>
      <c r="R35" s="82">
        <v>23</v>
      </c>
      <c r="S35" s="82">
        <v>40</v>
      </c>
      <c r="T35" s="61">
        <v>88</v>
      </c>
      <c r="U35" s="61">
        <v>25.5</v>
      </c>
      <c r="V35" s="91">
        <v>15.2</v>
      </c>
      <c r="W35" s="187">
        <v>12.343</v>
      </c>
      <c r="X35" s="187">
        <v>31.095000000000006</v>
      </c>
      <c r="Y35" s="187">
        <v>56.741</v>
      </c>
      <c r="Z35" s="187">
        <v>12.177999999999999</v>
      </c>
      <c r="AA35" s="187">
        <f t="shared" si="0"/>
        <v>7.162</v>
      </c>
      <c r="AB35" s="187">
        <v>0.6040000000000001</v>
      </c>
      <c r="AC35" s="187">
        <v>1.968</v>
      </c>
      <c r="AD35" s="187">
        <v>5.1</v>
      </c>
      <c r="AE35" s="191" t="s">
        <v>20</v>
      </c>
      <c r="AF35" s="189" t="s">
        <v>188</v>
      </c>
      <c r="AG35" s="189" t="s">
        <v>20</v>
      </c>
      <c r="AH35" s="189">
        <v>18</v>
      </c>
      <c r="AI35" s="189" t="s">
        <v>20</v>
      </c>
      <c r="AJ35" s="189" t="s">
        <v>188</v>
      </c>
      <c r="AK35" s="189"/>
      <c r="AL35" s="189"/>
      <c r="AM35" s="189">
        <v>5</v>
      </c>
      <c r="AN35" s="189"/>
      <c r="AO35" s="189"/>
      <c r="AP35" s="189"/>
      <c r="AQ35" s="187">
        <f t="shared" si="15"/>
        <v>23</v>
      </c>
      <c r="AR35" s="191">
        <v>18</v>
      </c>
      <c r="AS35" s="189" t="s">
        <v>20</v>
      </c>
      <c r="AT35" s="189">
        <v>0</v>
      </c>
      <c r="AU35" s="189">
        <v>0</v>
      </c>
      <c r="AV35" s="192" t="s">
        <v>20</v>
      </c>
      <c r="AW35" s="192">
        <v>22</v>
      </c>
      <c r="AX35" s="194">
        <v>0</v>
      </c>
      <c r="AY35" s="194">
        <v>0</v>
      </c>
      <c r="AZ35" s="194">
        <v>0</v>
      </c>
      <c r="BA35" s="194">
        <v>0</v>
      </c>
      <c r="BB35" s="194">
        <v>0</v>
      </c>
      <c r="BC35" s="189">
        <v>0</v>
      </c>
      <c r="BD35" s="189">
        <f t="shared" si="16"/>
        <v>40</v>
      </c>
      <c r="BE35" s="189" t="s">
        <v>20</v>
      </c>
      <c r="BF35" s="189">
        <f t="shared" si="17"/>
        <v>33.9</v>
      </c>
      <c r="BG35" s="189">
        <f t="shared" si="1"/>
        <v>0</v>
      </c>
      <c r="BH35" s="189">
        <f t="shared" si="2"/>
        <v>1.6000000000000014</v>
      </c>
      <c r="BI35" s="189">
        <f t="shared" si="3"/>
        <v>0</v>
      </c>
      <c r="BJ35" s="189">
        <f t="shared" si="4"/>
        <v>0.29999999999999716</v>
      </c>
      <c r="BK35" s="189">
        <f t="shared" si="5"/>
        <v>37.3</v>
      </c>
      <c r="BL35" s="189">
        <f t="shared" si="6"/>
        <v>0.7000000000000028</v>
      </c>
      <c r="BM35" s="189">
        <f t="shared" si="7"/>
        <v>-0.20000000000000284</v>
      </c>
      <c r="BN35" s="189">
        <f t="shared" si="8"/>
        <v>0</v>
      </c>
      <c r="BO35" s="189">
        <f t="shared" si="9"/>
        <v>0</v>
      </c>
      <c r="BP35" s="189">
        <f t="shared" si="10"/>
        <v>14.400000000000006</v>
      </c>
      <c r="BQ35" s="189">
        <f t="shared" si="18"/>
        <v>88</v>
      </c>
      <c r="BR35" s="194">
        <v>33.9</v>
      </c>
      <c r="BS35" s="194">
        <v>33.9</v>
      </c>
      <c r="BT35" s="194">
        <v>35.5</v>
      </c>
      <c r="BU35" s="194">
        <v>35.5</v>
      </c>
      <c r="BV35" s="194">
        <v>35.8</v>
      </c>
      <c r="BW35" s="194">
        <v>73.1</v>
      </c>
      <c r="BX35" s="187">
        <v>73.8</v>
      </c>
      <c r="BY35" s="187">
        <v>73.6</v>
      </c>
      <c r="BZ35" s="190">
        <v>73.6</v>
      </c>
      <c r="CA35" s="195">
        <v>73.6</v>
      </c>
      <c r="CB35" s="187">
        <v>25.5</v>
      </c>
      <c r="CC35" s="187">
        <v>88</v>
      </c>
      <c r="CD35" s="187" t="s">
        <v>20</v>
      </c>
      <c r="CE35" s="187">
        <f t="shared" si="11"/>
        <v>0</v>
      </c>
      <c r="CF35" s="187">
        <f t="shared" si="19"/>
        <v>2</v>
      </c>
      <c r="CG35" s="187">
        <f t="shared" si="20"/>
        <v>-0.30000000000000004</v>
      </c>
      <c r="CH35" s="187">
        <f t="shared" si="21"/>
        <v>3.5</v>
      </c>
      <c r="CI35" s="187">
        <f t="shared" si="22"/>
        <v>0</v>
      </c>
      <c r="CJ35" s="187">
        <f t="shared" si="23"/>
        <v>0.2999999999999998</v>
      </c>
      <c r="CK35" s="187">
        <f t="shared" si="24"/>
        <v>0</v>
      </c>
      <c r="CL35" s="187">
        <f t="shared" si="25"/>
        <v>0</v>
      </c>
      <c r="CM35" s="187">
        <f t="shared" si="26"/>
        <v>0</v>
      </c>
      <c r="CN35" s="187">
        <f t="shared" si="27"/>
        <v>0</v>
      </c>
      <c r="CO35" s="187">
        <f t="shared" si="13"/>
        <v>20</v>
      </c>
      <c r="CP35" s="187" t="s">
        <v>20</v>
      </c>
      <c r="CQ35" s="187">
        <v>2</v>
      </c>
      <c r="CR35" s="187">
        <v>1.7</v>
      </c>
      <c r="CS35" s="195">
        <v>5.2</v>
      </c>
      <c r="CT35" s="187">
        <v>5.2</v>
      </c>
      <c r="CU35" s="195">
        <v>5.5</v>
      </c>
      <c r="CV35" s="194">
        <v>5.5</v>
      </c>
      <c r="CW35" s="187">
        <v>5.5</v>
      </c>
      <c r="CX35" s="187">
        <v>5.5</v>
      </c>
      <c r="CY35" s="187">
        <v>5.5</v>
      </c>
      <c r="CZ35" s="187">
        <v>25.5</v>
      </c>
      <c r="DA35" s="187">
        <v>1.2</v>
      </c>
      <c r="DB35" s="187">
        <v>1.2</v>
      </c>
      <c r="DC35" s="187">
        <v>1.2</v>
      </c>
      <c r="DD35" s="187">
        <v>1.2</v>
      </c>
      <c r="DE35" s="187">
        <v>3.2</v>
      </c>
      <c r="DF35" s="187">
        <v>3.2</v>
      </c>
      <c r="DG35" s="187">
        <v>3.2</v>
      </c>
      <c r="DH35" s="197">
        <v>3.2</v>
      </c>
      <c r="DI35" s="197">
        <v>15.2</v>
      </c>
      <c r="DJ35" s="187">
        <v>15.2</v>
      </c>
      <c r="DK35" s="187">
        <v>15.2</v>
      </c>
      <c r="DL35" s="187">
        <v>15.2</v>
      </c>
      <c r="DM35" s="187" t="s">
        <v>20</v>
      </c>
      <c r="DN35" s="187" t="s">
        <v>20</v>
      </c>
      <c r="DO35" s="187" t="s">
        <v>188</v>
      </c>
      <c r="DP35" s="187" t="s">
        <v>188</v>
      </c>
      <c r="DQ35" s="187" t="s">
        <v>188</v>
      </c>
      <c r="DR35" s="187">
        <v>0</v>
      </c>
      <c r="DS35" s="187">
        <v>2.593</v>
      </c>
      <c r="DT35" s="187">
        <v>0</v>
      </c>
      <c r="DU35" s="194">
        <v>0</v>
      </c>
      <c r="DV35" s="194">
        <v>1.75</v>
      </c>
      <c r="DW35" s="194">
        <v>0</v>
      </c>
      <c r="DX35" s="194">
        <v>8</v>
      </c>
      <c r="DY35" s="187">
        <f t="shared" si="14"/>
        <v>12.343</v>
      </c>
      <c r="DZ35" s="187" t="s">
        <v>20</v>
      </c>
      <c r="EA35" s="194">
        <v>15.057</v>
      </c>
      <c r="EB35" s="194">
        <v>0</v>
      </c>
      <c r="EC35" s="194">
        <v>0</v>
      </c>
      <c r="ED35" s="194">
        <v>15.607</v>
      </c>
      <c r="EE35" s="194">
        <v>0.01</v>
      </c>
      <c r="EF35" s="194">
        <v>0</v>
      </c>
      <c r="EG35" s="229">
        <v>0.05</v>
      </c>
      <c r="EH35" s="229">
        <v>0.1</v>
      </c>
      <c r="EI35" s="229">
        <v>0.09</v>
      </c>
      <c r="EJ35" s="229">
        <v>0.091</v>
      </c>
      <c r="EK35" s="229">
        <v>0.09</v>
      </c>
      <c r="EL35" s="187">
        <f t="shared" si="28"/>
        <v>31.095000000000006</v>
      </c>
      <c r="EM35" s="200">
        <v>36.214</v>
      </c>
      <c r="EN35" s="187" t="s">
        <v>188</v>
      </c>
      <c r="EO35" s="187">
        <v>5.501</v>
      </c>
      <c r="EP35" s="187">
        <v>4.341</v>
      </c>
      <c r="EQ35" s="187">
        <v>0.162</v>
      </c>
      <c r="ER35" s="187">
        <v>0</v>
      </c>
      <c r="ES35" s="194">
        <v>8.953</v>
      </c>
      <c r="ET35" s="187">
        <v>0.2</v>
      </c>
      <c r="EU35" s="194">
        <v>0</v>
      </c>
      <c r="EV35" s="194">
        <v>0</v>
      </c>
      <c r="EW35" s="194">
        <v>0.06</v>
      </c>
      <c r="EX35" s="194">
        <v>1.31</v>
      </c>
      <c r="EY35" s="187">
        <f t="shared" si="29"/>
        <v>56.741</v>
      </c>
      <c r="EZ35" s="187" t="s">
        <v>188</v>
      </c>
      <c r="FA35" s="187" t="s">
        <v>188</v>
      </c>
      <c r="FB35" s="287">
        <v>5.501</v>
      </c>
      <c r="FC35" s="287">
        <v>0.978</v>
      </c>
      <c r="FD35" s="187">
        <v>0</v>
      </c>
      <c r="FE35" s="187">
        <v>0</v>
      </c>
      <c r="FF35" s="287">
        <v>0</v>
      </c>
      <c r="FG35" s="287">
        <v>0.04</v>
      </c>
      <c r="FH35" s="287">
        <v>0.72</v>
      </c>
      <c r="FI35" s="287">
        <v>4.236</v>
      </c>
      <c r="FJ35" s="190">
        <v>0</v>
      </c>
      <c r="FK35" s="287">
        <v>0.703</v>
      </c>
      <c r="FL35" s="187">
        <f t="shared" si="30"/>
        <v>12.177999999999999</v>
      </c>
      <c r="FM35" s="187" t="s">
        <v>20</v>
      </c>
      <c r="FN35" s="188">
        <v>0</v>
      </c>
      <c r="FO35" s="288">
        <v>0</v>
      </c>
      <c r="FP35" s="288">
        <v>1.919</v>
      </c>
      <c r="FQ35" s="289">
        <v>0</v>
      </c>
      <c r="FR35" s="289">
        <v>1.453</v>
      </c>
      <c r="FS35" s="187">
        <v>0.02</v>
      </c>
      <c r="FT35" s="187">
        <v>0</v>
      </c>
      <c r="FU35" s="290">
        <v>2.77</v>
      </c>
      <c r="FV35" s="288">
        <v>0</v>
      </c>
      <c r="FW35" s="288">
        <v>0</v>
      </c>
      <c r="FX35" s="288">
        <v>1</v>
      </c>
      <c r="FY35" s="194">
        <v>0.027</v>
      </c>
      <c r="FZ35" s="187">
        <v>0</v>
      </c>
      <c r="GA35" s="187">
        <v>0</v>
      </c>
      <c r="GB35" s="187">
        <v>0.106</v>
      </c>
      <c r="GC35" s="187">
        <v>0</v>
      </c>
      <c r="GD35" s="187">
        <v>0</v>
      </c>
      <c r="GE35" s="187"/>
      <c r="GF35" s="187">
        <v>0.107</v>
      </c>
      <c r="GG35" s="187">
        <v>0.164</v>
      </c>
      <c r="GH35" s="187"/>
      <c r="GI35" s="187"/>
      <c r="GJ35" s="187">
        <v>0.2</v>
      </c>
      <c r="GK35" s="187">
        <f t="shared" si="31"/>
        <v>7.162</v>
      </c>
      <c r="GL35" s="187">
        <f t="shared" si="32"/>
        <v>0.6040000000000001</v>
      </c>
      <c r="GM35" s="187"/>
      <c r="GN35" s="187"/>
      <c r="GO35" s="187"/>
      <c r="GP35" s="187"/>
      <c r="GQ35" s="187"/>
      <c r="GR35" s="187"/>
      <c r="GS35" s="187"/>
      <c r="GT35" s="187"/>
      <c r="GU35" s="187"/>
      <c r="GV35" s="187"/>
      <c r="GW35" s="187">
        <v>1.968</v>
      </c>
      <c r="GX35" s="187"/>
      <c r="GY35" s="187"/>
      <c r="GZ35" s="187"/>
      <c r="HA35" s="187"/>
      <c r="HB35" s="187"/>
      <c r="HC35" s="187"/>
      <c r="HD35" s="187"/>
      <c r="HE35" s="187"/>
      <c r="HF35" s="187"/>
      <c r="HG35" s="187"/>
      <c r="HH35" s="187"/>
      <c r="HI35" s="187">
        <v>5.1</v>
      </c>
      <c r="HJ35" s="187"/>
      <c r="HK35" s="187">
        <v>0.461</v>
      </c>
      <c r="HL35" s="187"/>
      <c r="HM35" s="187"/>
      <c r="HN35" s="187">
        <v>0.86</v>
      </c>
      <c r="HO35" s="187"/>
      <c r="HP35" s="187">
        <v>0.06</v>
      </c>
      <c r="HQ35" s="187"/>
      <c r="HR35" s="187"/>
      <c r="HS35" s="187">
        <v>0.063</v>
      </c>
      <c r="HT35" s="187">
        <v>0.101</v>
      </c>
      <c r="HU35" s="187"/>
      <c r="HV35" s="187"/>
      <c r="HW35" s="187">
        <f t="shared" si="33"/>
        <v>0</v>
      </c>
      <c r="HX35" s="187">
        <f t="shared" si="34"/>
        <v>1.545</v>
      </c>
    </row>
    <row r="36" spans="1:232" ht="18.75" customHeight="1">
      <c r="A36" s="94" t="s">
        <v>242</v>
      </c>
      <c r="B36" s="51" t="s">
        <v>65</v>
      </c>
      <c r="C36" s="39">
        <v>40</v>
      </c>
      <c r="D36" s="39"/>
      <c r="E36" s="39">
        <v>46</v>
      </c>
      <c r="F36" s="39">
        <v>45</v>
      </c>
      <c r="G36" s="39">
        <v>79</v>
      </c>
      <c r="H36" s="39">
        <v>82</v>
      </c>
      <c r="I36" s="39">
        <v>76</v>
      </c>
      <c r="J36" s="90">
        <v>20</v>
      </c>
      <c r="K36" s="79">
        <v>62</v>
      </c>
      <c r="L36" s="79">
        <v>71</v>
      </c>
      <c r="M36" s="79">
        <v>18</v>
      </c>
      <c r="N36" s="79">
        <v>62</v>
      </c>
      <c r="O36" s="83">
        <v>50</v>
      </c>
      <c r="P36" s="61">
        <v>106</v>
      </c>
      <c r="Q36" s="82">
        <v>93</v>
      </c>
      <c r="R36" s="82">
        <v>24</v>
      </c>
      <c r="S36" s="82">
        <v>92.519</v>
      </c>
      <c r="T36" s="61">
        <v>134</v>
      </c>
      <c r="U36" s="61">
        <v>162.4</v>
      </c>
      <c r="V36" s="91">
        <v>501.9</v>
      </c>
      <c r="W36" s="187">
        <v>1013.6139999999999</v>
      </c>
      <c r="X36" s="187">
        <v>1534.2660000000003</v>
      </c>
      <c r="Y36" s="187">
        <v>451.296</v>
      </c>
      <c r="Z36" s="187">
        <v>2518.6089999999995</v>
      </c>
      <c r="AA36" s="187">
        <f t="shared" si="0"/>
        <v>2388.961</v>
      </c>
      <c r="AB36" s="187">
        <v>141.223</v>
      </c>
      <c r="AC36" s="187">
        <v>360.983</v>
      </c>
      <c r="AD36" s="187">
        <v>502.533</v>
      </c>
      <c r="AE36" s="191">
        <v>2</v>
      </c>
      <c r="AF36" s="189" t="s">
        <v>188</v>
      </c>
      <c r="AG36" s="189" t="s">
        <v>188</v>
      </c>
      <c r="AH36" s="189">
        <v>10</v>
      </c>
      <c r="AI36" s="189">
        <v>1</v>
      </c>
      <c r="AJ36" s="189" t="s">
        <v>188</v>
      </c>
      <c r="AK36" s="189"/>
      <c r="AL36" s="189">
        <v>2</v>
      </c>
      <c r="AM36" s="189">
        <v>3</v>
      </c>
      <c r="AN36" s="189">
        <v>3</v>
      </c>
      <c r="AO36" s="189"/>
      <c r="AP36" s="189">
        <v>3</v>
      </c>
      <c r="AQ36" s="187">
        <f t="shared" si="15"/>
        <v>24</v>
      </c>
      <c r="AR36" s="191">
        <v>1</v>
      </c>
      <c r="AS36" s="189">
        <v>18</v>
      </c>
      <c r="AT36" s="189">
        <v>2.919</v>
      </c>
      <c r="AU36" s="189">
        <v>0</v>
      </c>
      <c r="AV36" s="192">
        <v>5</v>
      </c>
      <c r="AW36" s="192">
        <v>17</v>
      </c>
      <c r="AX36" s="194">
        <v>9</v>
      </c>
      <c r="AY36" s="194">
        <v>15.5</v>
      </c>
      <c r="AZ36" s="194">
        <v>0</v>
      </c>
      <c r="BA36" s="194">
        <v>16.7</v>
      </c>
      <c r="BB36" s="194">
        <v>0.3999999999999986</v>
      </c>
      <c r="BC36" s="189">
        <v>7</v>
      </c>
      <c r="BD36" s="189">
        <f t="shared" si="16"/>
        <v>92.519</v>
      </c>
      <c r="BE36" s="189" t="s">
        <v>20</v>
      </c>
      <c r="BF36" s="189">
        <f t="shared" si="17"/>
        <v>0.1</v>
      </c>
      <c r="BG36" s="189">
        <f t="shared" si="1"/>
        <v>7.6000000000000005</v>
      </c>
      <c r="BH36" s="189">
        <f t="shared" si="2"/>
        <v>0.09999999999999964</v>
      </c>
      <c r="BI36" s="189">
        <f t="shared" si="3"/>
        <v>18.7</v>
      </c>
      <c r="BJ36" s="189">
        <f t="shared" si="4"/>
        <v>2.1000000000000014</v>
      </c>
      <c r="BK36" s="189">
        <f t="shared" si="5"/>
        <v>15.399999999999999</v>
      </c>
      <c r="BL36" s="189">
        <f t="shared" si="6"/>
        <v>7</v>
      </c>
      <c r="BM36" s="189">
        <f t="shared" si="7"/>
        <v>18.299999999999997</v>
      </c>
      <c r="BN36" s="189">
        <f t="shared" si="8"/>
        <v>29</v>
      </c>
      <c r="BO36" s="189">
        <f t="shared" si="9"/>
        <v>16.299999999999997</v>
      </c>
      <c r="BP36" s="189">
        <f t="shared" si="10"/>
        <v>19.400000000000006</v>
      </c>
      <c r="BQ36" s="189">
        <f t="shared" si="18"/>
        <v>134</v>
      </c>
      <c r="BR36" s="194">
        <v>0.1</v>
      </c>
      <c r="BS36" s="194">
        <v>7.7</v>
      </c>
      <c r="BT36" s="194">
        <v>7.8</v>
      </c>
      <c r="BU36" s="194">
        <v>26.5</v>
      </c>
      <c r="BV36" s="194">
        <v>28.6</v>
      </c>
      <c r="BW36" s="194">
        <v>44</v>
      </c>
      <c r="BX36" s="187">
        <v>51</v>
      </c>
      <c r="BY36" s="187">
        <v>69.3</v>
      </c>
      <c r="BZ36" s="190">
        <v>98.3</v>
      </c>
      <c r="CA36" s="195">
        <v>114.6</v>
      </c>
      <c r="CB36" s="187">
        <v>162.4</v>
      </c>
      <c r="CC36" s="187">
        <v>134</v>
      </c>
      <c r="CD36" s="187">
        <v>15.3</v>
      </c>
      <c r="CE36" s="187">
        <f t="shared" si="11"/>
        <v>-0.10000000000000142</v>
      </c>
      <c r="CF36" s="187">
        <f t="shared" si="19"/>
        <v>1.8000000000000007</v>
      </c>
      <c r="CG36" s="187">
        <f t="shared" si="20"/>
        <v>2.1000000000000014</v>
      </c>
      <c r="CH36" s="187">
        <f t="shared" si="21"/>
        <v>9.899999999999999</v>
      </c>
      <c r="CI36" s="187">
        <f t="shared" si="22"/>
        <v>6.200000000000003</v>
      </c>
      <c r="CJ36" s="187">
        <f t="shared" si="23"/>
        <v>27.9</v>
      </c>
      <c r="CK36" s="187">
        <f t="shared" si="24"/>
        <v>37.4</v>
      </c>
      <c r="CL36" s="187">
        <f t="shared" si="25"/>
        <v>45.400000000000006</v>
      </c>
      <c r="CM36" s="187">
        <f t="shared" si="26"/>
        <v>16.19999999999999</v>
      </c>
      <c r="CN36" s="187">
        <f t="shared" si="27"/>
        <v>0.30000000000001137</v>
      </c>
      <c r="CO36" s="187">
        <f t="shared" si="13"/>
        <v>0</v>
      </c>
      <c r="CP36" s="187">
        <v>15.2</v>
      </c>
      <c r="CQ36" s="187">
        <v>17</v>
      </c>
      <c r="CR36" s="187">
        <v>19.1</v>
      </c>
      <c r="CS36" s="195">
        <v>29</v>
      </c>
      <c r="CT36" s="187">
        <v>35.2</v>
      </c>
      <c r="CU36" s="195">
        <v>63.1</v>
      </c>
      <c r="CV36" s="194">
        <v>100.5</v>
      </c>
      <c r="CW36" s="187">
        <v>145.9</v>
      </c>
      <c r="CX36" s="187">
        <v>162.1</v>
      </c>
      <c r="CY36" s="187">
        <v>162.4</v>
      </c>
      <c r="CZ36" s="187">
        <v>162.4</v>
      </c>
      <c r="DA36" s="187">
        <v>19.3</v>
      </c>
      <c r="DB36" s="187">
        <v>19.4</v>
      </c>
      <c r="DC36" s="187">
        <v>52.1</v>
      </c>
      <c r="DD36" s="187">
        <v>82.5</v>
      </c>
      <c r="DE36" s="187">
        <v>128.5</v>
      </c>
      <c r="DF36" s="187">
        <v>165.2</v>
      </c>
      <c r="DG36" s="187">
        <v>248</v>
      </c>
      <c r="DH36" s="197">
        <v>273.8</v>
      </c>
      <c r="DI36" s="197">
        <v>324.4</v>
      </c>
      <c r="DJ36" s="187">
        <v>384.3</v>
      </c>
      <c r="DK36" s="187">
        <v>409.61400000000003</v>
      </c>
      <c r="DL36" s="187">
        <v>501.9</v>
      </c>
      <c r="DM36" s="187">
        <v>24.3</v>
      </c>
      <c r="DN36" s="190">
        <v>94</v>
      </c>
      <c r="DO36" s="187">
        <v>157.8</v>
      </c>
      <c r="DP36" s="187">
        <v>262.8</v>
      </c>
      <c r="DQ36" s="187">
        <v>316.2</v>
      </c>
      <c r="DR36" s="187">
        <v>100.476</v>
      </c>
      <c r="DS36" s="187">
        <v>125.793</v>
      </c>
      <c r="DT36" s="187">
        <v>5.75</v>
      </c>
      <c r="DU36" s="194">
        <v>90.526</v>
      </c>
      <c r="DV36" s="194">
        <v>110.842</v>
      </c>
      <c r="DW36" s="194">
        <v>180.323</v>
      </c>
      <c r="DX36" s="194">
        <v>83.704</v>
      </c>
      <c r="DY36" s="187">
        <f t="shared" si="14"/>
        <v>1013.6139999999999</v>
      </c>
      <c r="DZ36" s="187">
        <v>34.26</v>
      </c>
      <c r="EA36" s="194">
        <v>164.133</v>
      </c>
      <c r="EB36" s="194">
        <v>111.772</v>
      </c>
      <c r="EC36" s="194">
        <v>121.56</v>
      </c>
      <c r="ED36" s="194">
        <v>69.244</v>
      </c>
      <c r="EE36" s="194">
        <v>3.297</v>
      </c>
      <c r="EF36" s="194">
        <v>144.692</v>
      </c>
      <c r="EG36" s="229">
        <v>56.947</v>
      </c>
      <c r="EH36" s="229">
        <v>235.252</v>
      </c>
      <c r="EI36" s="229">
        <v>143.563</v>
      </c>
      <c r="EJ36" s="229">
        <v>221.873</v>
      </c>
      <c r="EK36" s="229">
        <v>227.673</v>
      </c>
      <c r="EL36" s="187">
        <f t="shared" si="28"/>
        <v>1534.2660000000003</v>
      </c>
      <c r="EM36" s="200">
        <v>7.098</v>
      </c>
      <c r="EN36" s="187">
        <v>17.345</v>
      </c>
      <c r="EO36" s="187">
        <v>49.634</v>
      </c>
      <c r="EP36" s="187">
        <v>16.757</v>
      </c>
      <c r="EQ36" s="187">
        <v>41.918</v>
      </c>
      <c r="ER36" s="187">
        <v>31.468</v>
      </c>
      <c r="ES36" s="194">
        <v>30.046</v>
      </c>
      <c r="ET36" s="187">
        <v>83.834</v>
      </c>
      <c r="EU36" s="194">
        <v>0.782</v>
      </c>
      <c r="EV36" s="194">
        <v>19.988</v>
      </c>
      <c r="EW36" s="194">
        <v>93.137</v>
      </c>
      <c r="EX36" s="194">
        <v>59.288999999999994</v>
      </c>
      <c r="EY36" s="187">
        <f t="shared" si="29"/>
        <v>451.296</v>
      </c>
      <c r="EZ36" s="187">
        <v>183.248</v>
      </c>
      <c r="FA36" s="187">
        <v>129.308</v>
      </c>
      <c r="FB36" s="287">
        <v>49.634</v>
      </c>
      <c r="FC36" s="287">
        <v>372.28599999999994</v>
      </c>
      <c r="FD36" s="187">
        <v>145.308</v>
      </c>
      <c r="FE36" s="187">
        <v>145.31199999999998</v>
      </c>
      <c r="FF36" s="287">
        <v>198.768</v>
      </c>
      <c r="FG36" s="287">
        <v>201.093</v>
      </c>
      <c r="FH36" s="287">
        <v>116.002</v>
      </c>
      <c r="FI36" s="287">
        <v>649.9190000000001</v>
      </c>
      <c r="FJ36" s="190">
        <v>174.888</v>
      </c>
      <c r="FK36" s="287">
        <v>152.843</v>
      </c>
      <c r="FL36" s="187">
        <f t="shared" si="30"/>
        <v>2518.6089999999995</v>
      </c>
      <c r="FM36" s="187">
        <v>294.058</v>
      </c>
      <c r="FN36" s="188">
        <v>301.301</v>
      </c>
      <c r="FO36" s="288">
        <v>396.9</v>
      </c>
      <c r="FP36" s="292">
        <v>279.559</v>
      </c>
      <c r="FQ36" s="289">
        <v>48.819</v>
      </c>
      <c r="FR36" s="289">
        <v>465.665</v>
      </c>
      <c r="FS36" s="187">
        <v>282.895</v>
      </c>
      <c r="FT36" s="187">
        <v>200.544</v>
      </c>
      <c r="FU36" s="290">
        <v>77.084</v>
      </c>
      <c r="FV36" s="288">
        <v>1</v>
      </c>
      <c r="FW36" s="288">
        <v>15.178</v>
      </c>
      <c r="FX36" s="288">
        <v>25.958</v>
      </c>
      <c r="FY36" s="194">
        <v>3.906</v>
      </c>
      <c r="FZ36" s="187">
        <v>0</v>
      </c>
      <c r="GA36" s="187">
        <v>17.875</v>
      </c>
      <c r="GB36" s="187">
        <v>1.42</v>
      </c>
      <c r="GC36" s="187">
        <v>23.652</v>
      </c>
      <c r="GD36" s="187">
        <v>4.05</v>
      </c>
      <c r="GE36" s="187">
        <v>1.463</v>
      </c>
      <c r="GF36" s="187">
        <v>4.088</v>
      </c>
      <c r="GG36" s="187">
        <v>4.8839999999999995</v>
      </c>
      <c r="GH36" s="187">
        <v>39.266</v>
      </c>
      <c r="GI36" s="187">
        <v>13.06</v>
      </c>
      <c r="GJ36" s="187">
        <v>27.558999999999997</v>
      </c>
      <c r="GK36" s="187">
        <f t="shared" si="31"/>
        <v>2388.961</v>
      </c>
      <c r="GL36" s="187">
        <f t="shared" si="32"/>
        <v>141.223</v>
      </c>
      <c r="GM36" s="187">
        <v>22.240000000000002</v>
      </c>
      <c r="GN36" s="187">
        <v>23.259999999999998</v>
      </c>
      <c r="GO36" s="187">
        <v>34.544</v>
      </c>
      <c r="GP36" s="187">
        <v>50.513</v>
      </c>
      <c r="GQ36" s="187">
        <v>60.016000000000005</v>
      </c>
      <c r="GR36" s="187">
        <v>72.499</v>
      </c>
      <c r="GS36" s="187">
        <v>16.442</v>
      </c>
      <c r="GT36" s="187">
        <v>35.102</v>
      </c>
      <c r="GU36" s="187">
        <v>56.361999999999995</v>
      </c>
      <c r="GV36" s="187">
        <v>30.957</v>
      </c>
      <c r="GW36" s="187">
        <v>18.092</v>
      </c>
      <c r="GX36" s="187">
        <v>25.54</v>
      </c>
      <c r="GY36" s="187">
        <v>24.312</v>
      </c>
      <c r="GZ36" s="187">
        <v>12.15</v>
      </c>
      <c r="HA36" s="187">
        <v>53.34</v>
      </c>
      <c r="HB36" s="187">
        <v>45.25</v>
      </c>
      <c r="HC36" s="187">
        <v>63.083999999999996</v>
      </c>
      <c r="HD36" s="187">
        <v>64.57</v>
      </c>
      <c r="HE36" s="187">
        <v>60.15</v>
      </c>
      <c r="HF36" s="187">
        <v>45.453</v>
      </c>
      <c r="HG36" s="187">
        <v>47.5</v>
      </c>
      <c r="HH36" s="187">
        <v>20.25</v>
      </c>
      <c r="HI36" s="187">
        <v>20.514</v>
      </c>
      <c r="HJ36" s="187">
        <v>45.96</v>
      </c>
      <c r="HK36" s="187">
        <v>95.821</v>
      </c>
      <c r="HL36" s="187">
        <v>56.857</v>
      </c>
      <c r="HM36" s="187">
        <v>67.647</v>
      </c>
      <c r="HN36" s="187">
        <v>53.952</v>
      </c>
      <c r="HO36" s="187">
        <v>65.946</v>
      </c>
      <c r="HP36" s="187">
        <v>30.102999999999998</v>
      </c>
      <c r="HQ36" s="187">
        <v>61.711</v>
      </c>
      <c r="HR36" s="187">
        <v>62.008</v>
      </c>
      <c r="HS36" s="187">
        <v>42.188</v>
      </c>
      <c r="HT36" s="187">
        <v>73.627</v>
      </c>
      <c r="HU36" s="187"/>
      <c r="HV36" s="187"/>
      <c r="HW36" s="187">
        <f t="shared" si="33"/>
        <v>436.05899999999997</v>
      </c>
      <c r="HX36" s="187">
        <f t="shared" si="34"/>
        <v>609.8599999999999</v>
      </c>
    </row>
    <row r="37" spans="1:232" ht="18.75" customHeight="1">
      <c r="A37" s="51" t="s">
        <v>66</v>
      </c>
      <c r="B37" s="51" t="s">
        <v>67</v>
      </c>
      <c r="C37" s="9"/>
      <c r="D37" s="9"/>
      <c r="E37" s="9"/>
      <c r="F37" s="9"/>
      <c r="G37" s="9"/>
      <c r="H37" s="41" t="s">
        <v>20</v>
      </c>
      <c r="I37" s="41" t="s">
        <v>20</v>
      </c>
      <c r="J37" s="90" t="s">
        <v>20</v>
      </c>
      <c r="K37" s="79" t="s">
        <v>20</v>
      </c>
      <c r="L37" s="79" t="s">
        <v>20</v>
      </c>
      <c r="M37" s="79">
        <v>1084</v>
      </c>
      <c r="N37" s="79">
        <v>113</v>
      </c>
      <c r="O37" s="83" t="s">
        <v>20</v>
      </c>
      <c r="P37" s="79" t="s">
        <v>188</v>
      </c>
      <c r="Q37" s="47" t="s">
        <v>20</v>
      </c>
      <c r="R37" s="61" t="s">
        <v>20</v>
      </c>
      <c r="S37" s="61" t="s">
        <v>20</v>
      </c>
      <c r="T37" s="61">
        <v>135</v>
      </c>
      <c r="U37" s="61">
        <v>201.9</v>
      </c>
      <c r="V37" s="91">
        <v>374.3</v>
      </c>
      <c r="W37" s="187">
        <v>495.9</v>
      </c>
      <c r="X37" s="187">
        <v>557.308</v>
      </c>
      <c r="Y37" s="187">
        <v>523.61</v>
      </c>
      <c r="Z37" s="187">
        <v>691.0550000000001</v>
      </c>
      <c r="AA37" s="187">
        <f t="shared" si="0"/>
        <v>801.702</v>
      </c>
      <c r="AB37" s="187">
        <v>450.504</v>
      </c>
      <c r="AC37" s="187">
        <v>864.5</v>
      </c>
      <c r="AD37" s="187">
        <v>801.5600000000001</v>
      </c>
      <c r="AE37" s="187" t="s">
        <v>20</v>
      </c>
      <c r="AF37" s="187" t="s">
        <v>20</v>
      </c>
      <c r="AG37" s="187" t="s">
        <v>20</v>
      </c>
      <c r="AH37" s="187" t="s">
        <v>20</v>
      </c>
      <c r="AI37" s="187" t="s">
        <v>20</v>
      </c>
      <c r="AJ37" s="187" t="s">
        <v>20</v>
      </c>
      <c r="AK37" s="187" t="s">
        <v>20</v>
      </c>
      <c r="AL37" s="187" t="s">
        <v>20</v>
      </c>
      <c r="AM37" s="187" t="s">
        <v>20</v>
      </c>
      <c r="AN37" s="187" t="s">
        <v>20</v>
      </c>
      <c r="AO37" s="187" t="s">
        <v>20</v>
      </c>
      <c r="AP37" s="187" t="s">
        <v>20</v>
      </c>
      <c r="AQ37" s="187" t="s">
        <v>20</v>
      </c>
      <c r="AR37" s="187" t="s">
        <v>20</v>
      </c>
      <c r="AS37" s="187" t="s">
        <v>20</v>
      </c>
      <c r="AT37" s="187" t="s">
        <v>20</v>
      </c>
      <c r="AU37" s="187" t="s">
        <v>20</v>
      </c>
      <c r="AV37" s="187" t="s">
        <v>20</v>
      </c>
      <c r="AW37" s="187" t="s">
        <v>20</v>
      </c>
      <c r="AX37" s="187" t="s">
        <v>20</v>
      </c>
      <c r="AY37" s="187" t="s">
        <v>20</v>
      </c>
      <c r="AZ37" s="187" t="s">
        <v>20</v>
      </c>
      <c r="BA37" s="187" t="s">
        <v>20</v>
      </c>
      <c r="BB37" s="187" t="s">
        <v>20</v>
      </c>
      <c r="BC37" s="187" t="s">
        <v>20</v>
      </c>
      <c r="BD37" s="187" t="s">
        <v>20</v>
      </c>
      <c r="BE37" s="187" t="s">
        <v>20</v>
      </c>
      <c r="BF37" s="189">
        <f t="shared" si="17"/>
        <v>0</v>
      </c>
      <c r="BG37" s="189">
        <f t="shared" si="1"/>
        <v>0</v>
      </c>
      <c r="BH37" s="189">
        <f t="shared" si="2"/>
        <v>0</v>
      </c>
      <c r="BI37" s="189">
        <f t="shared" si="3"/>
        <v>57.6</v>
      </c>
      <c r="BJ37" s="189">
        <f t="shared" si="4"/>
        <v>0</v>
      </c>
      <c r="BK37" s="189">
        <f t="shared" si="5"/>
        <v>0</v>
      </c>
      <c r="BL37" s="189">
        <f t="shared" si="6"/>
        <v>0</v>
      </c>
      <c r="BM37" s="189">
        <f t="shared" si="7"/>
        <v>57.6</v>
      </c>
      <c r="BN37" s="189">
        <f t="shared" si="8"/>
        <v>0</v>
      </c>
      <c r="BO37" s="189">
        <f t="shared" si="9"/>
        <v>0</v>
      </c>
      <c r="BP37" s="189">
        <f t="shared" si="10"/>
        <v>19.799999999999997</v>
      </c>
      <c r="BQ37" s="189">
        <f t="shared" si="18"/>
        <v>135</v>
      </c>
      <c r="BR37" s="194">
        <v>0</v>
      </c>
      <c r="BS37" s="194">
        <v>0</v>
      </c>
      <c r="BT37" s="194" t="s">
        <v>20</v>
      </c>
      <c r="BU37" s="194">
        <v>57.6</v>
      </c>
      <c r="BV37" s="194">
        <v>57.6</v>
      </c>
      <c r="BW37" s="194">
        <v>57.6</v>
      </c>
      <c r="BX37" s="187">
        <v>57.6</v>
      </c>
      <c r="BY37" s="187">
        <v>115.2</v>
      </c>
      <c r="BZ37" s="190">
        <v>115.2</v>
      </c>
      <c r="CA37" s="195">
        <v>115.2</v>
      </c>
      <c r="CB37" s="187">
        <v>201.9</v>
      </c>
      <c r="CC37" s="187">
        <v>135</v>
      </c>
      <c r="CD37" s="187" t="s">
        <v>20</v>
      </c>
      <c r="CE37" s="187">
        <f t="shared" si="11"/>
        <v>0</v>
      </c>
      <c r="CF37" s="187">
        <f t="shared" si="19"/>
        <v>38</v>
      </c>
      <c r="CG37" s="187">
        <f t="shared" si="20"/>
        <v>0.3999999999999986</v>
      </c>
      <c r="CH37" s="187">
        <f t="shared" si="21"/>
        <v>19.200000000000003</v>
      </c>
      <c r="CI37" s="187">
        <f t="shared" si="22"/>
        <v>0</v>
      </c>
      <c r="CJ37" s="187">
        <f t="shared" si="23"/>
        <v>38.4</v>
      </c>
      <c r="CK37" s="187">
        <f t="shared" si="24"/>
        <v>0</v>
      </c>
      <c r="CL37" s="187">
        <f t="shared" si="25"/>
        <v>19.200000000000003</v>
      </c>
      <c r="CM37" s="187">
        <f t="shared" si="26"/>
        <v>77.39999999999999</v>
      </c>
      <c r="CN37" s="187">
        <f t="shared" si="27"/>
        <v>0</v>
      </c>
      <c r="CO37" s="187">
        <f t="shared" si="13"/>
        <v>9.300000000000011</v>
      </c>
      <c r="CP37" s="187" t="s">
        <v>20</v>
      </c>
      <c r="CQ37" s="187">
        <v>38</v>
      </c>
      <c r="CR37" s="187">
        <v>38.4</v>
      </c>
      <c r="CS37" s="195">
        <v>57.6</v>
      </c>
      <c r="CT37" s="187">
        <v>57.6</v>
      </c>
      <c r="CU37" s="195">
        <v>96</v>
      </c>
      <c r="CV37" s="194">
        <v>96</v>
      </c>
      <c r="CW37" s="187">
        <v>115.2</v>
      </c>
      <c r="CX37" s="187">
        <v>192.6</v>
      </c>
      <c r="CY37" s="187">
        <v>192.6</v>
      </c>
      <c r="CZ37" s="187">
        <v>201.9</v>
      </c>
      <c r="DA37" s="187">
        <v>19.8</v>
      </c>
      <c r="DB37" s="187">
        <v>19.8</v>
      </c>
      <c r="DC37" s="187">
        <v>49.8</v>
      </c>
      <c r="DD37" s="187">
        <v>59.4</v>
      </c>
      <c r="DE37" s="187">
        <v>99</v>
      </c>
      <c r="DF37" s="187">
        <v>158.4</v>
      </c>
      <c r="DG37" s="187">
        <v>158.4</v>
      </c>
      <c r="DH37" s="197">
        <v>217.7</v>
      </c>
      <c r="DI37" s="197">
        <v>217.7</v>
      </c>
      <c r="DJ37" s="187">
        <v>275.6</v>
      </c>
      <c r="DK37" s="187">
        <v>315.125</v>
      </c>
      <c r="DL37" s="187">
        <v>374.3</v>
      </c>
      <c r="DM37" s="187">
        <v>59.5</v>
      </c>
      <c r="DN37" s="190">
        <v>60</v>
      </c>
      <c r="DO37" s="187">
        <v>140.7</v>
      </c>
      <c r="DP37" s="187">
        <v>178.4</v>
      </c>
      <c r="DQ37" s="187">
        <v>237.9</v>
      </c>
      <c r="DR37" s="187">
        <v>59.625</v>
      </c>
      <c r="DS37" s="187">
        <v>61.05</v>
      </c>
      <c r="DT37" s="187">
        <v>60.675</v>
      </c>
      <c r="DU37" s="194">
        <v>76.65</v>
      </c>
      <c r="DV37" s="194">
        <v>0</v>
      </c>
      <c r="DW37" s="194">
        <v>0</v>
      </c>
      <c r="DX37" s="194">
        <v>0</v>
      </c>
      <c r="DY37" s="187">
        <f t="shared" si="14"/>
        <v>495.9</v>
      </c>
      <c r="DZ37" s="187">
        <v>39.125</v>
      </c>
      <c r="EA37" s="194">
        <v>23.173</v>
      </c>
      <c r="EB37" s="194">
        <v>79.41</v>
      </c>
      <c r="EC37" s="194">
        <v>79.325</v>
      </c>
      <c r="ED37" s="194">
        <v>79.4</v>
      </c>
      <c r="EE37" s="194">
        <v>0</v>
      </c>
      <c r="EF37" s="194">
        <v>18.675</v>
      </c>
      <c r="EG37" s="229">
        <v>59.425</v>
      </c>
      <c r="EH37" s="229">
        <v>39.675</v>
      </c>
      <c r="EI37" s="229">
        <v>19.9</v>
      </c>
      <c r="EJ37" s="229">
        <v>59.625</v>
      </c>
      <c r="EK37" s="229">
        <v>59.575</v>
      </c>
      <c r="EL37" s="187">
        <f t="shared" si="28"/>
        <v>557.308</v>
      </c>
      <c r="EM37" s="200">
        <v>39.575</v>
      </c>
      <c r="EN37" s="187">
        <v>39.725</v>
      </c>
      <c r="EO37" s="187">
        <v>79.125</v>
      </c>
      <c r="EP37" s="187">
        <v>36.8</v>
      </c>
      <c r="EQ37" s="187">
        <v>19.6</v>
      </c>
      <c r="ER37" s="187">
        <v>0</v>
      </c>
      <c r="ES37" s="194">
        <v>0</v>
      </c>
      <c r="ET37" s="187">
        <v>72.885</v>
      </c>
      <c r="EU37" s="194">
        <v>47.76</v>
      </c>
      <c r="EV37" s="194">
        <v>49.44</v>
      </c>
      <c r="EW37" s="194">
        <v>59.52</v>
      </c>
      <c r="EX37" s="194">
        <v>79.18</v>
      </c>
      <c r="EY37" s="187">
        <f t="shared" si="29"/>
        <v>523.61</v>
      </c>
      <c r="EZ37" s="187" t="s">
        <v>20</v>
      </c>
      <c r="FA37" s="187">
        <v>36.24</v>
      </c>
      <c r="FB37" s="287">
        <v>79.125</v>
      </c>
      <c r="FC37" s="287">
        <v>82.32</v>
      </c>
      <c r="FD37" s="187">
        <v>100.56</v>
      </c>
      <c r="FE37" s="187">
        <v>42</v>
      </c>
      <c r="FF37" s="287">
        <v>62.52</v>
      </c>
      <c r="FG37" s="287">
        <v>57.48</v>
      </c>
      <c r="FH37" s="287">
        <v>43.44</v>
      </c>
      <c r="FI37" s="287">
        <v>52.24</v>
      </c>
      <c r="FJ37" s="190">
        <v>85.68</v>
      </c>
      <c r="FK37" s="287">
        <v>49.45</v>
      </c>
      <c r="FL37" s="187">
        <f t="shared" si="30"/>
        <v>691.0550000000001</v>
      </c>
      <c r="FM37" s="187">
        <v>79.2</v>
      </c>
      <c r="FN37" s="188">
        <v>27.2</v>
      </c>
      <c r="FO37" s="288">
        <v>10.56</v>
      </c>
      <c r="FP37" s="291">
        <v>50.88</v>
      </c>
      <c r="FQ37" s="289">
        <v>45.24</v>
      </c>
      <c r="FR37" s="289">
        <v>57.24</v>
      </c>
      <c r="FS37" s="187">
        <v>65.022</v>
      </c>
      <c r="FT37" s="187">
        <v>120.448</v>
      </c>
      <c r="FU37" s="290">
        <v>101.502</v>
      </c>
      <c r="FV37" s="288">
        <v>34.2</v>
      </c>
      <c r="FW37" s="288">
        <v>83.638</v>
      </c>
      <c r="FX37" s="288">
        <v>126.572</v>
      </c>
      <c r="FY37" s="194">
        <v>0</v>
      </c>
      <c r="FZ37" s="187">
        <v>0</v>
      </c>
      <c r="GA37" s="187">
        <v>0</v>
      </c>
      <c r="GB37" s="187">
        <v>19.2</v>
      </c>
      <c r="GC37" s="187">
        <v>19.2</v>
      </c>
      <c r="GD37" s="187">
        <v>48.468</v>
      </c>
      <c r="GE37" s="187">
        <v>23.316</v>
      </c>
      <c r="GF37" s="187">
        <v>55.68</v>
      </c>
      <c r="GG37" s="187">
        <v>94.56</v>
      </c>
      <c r="GH37" s="187">
        <v>55.68</v>
      </c>
      <c r="GI37" s="187">
        <v>69.12</v>
      </c>
      <c r="GJ37" s="187">
        <v>65.28</v>
      </c>
      <c r="GK37" s="187">
        <f t="shared" si="31"/>
        <v>801.702</v>
      </c>
      <c r="GL37" s="187">
        <f t="shared" si="32"/>
        <v>450.504</v>
      </c>
      <c r="GM37" s="187">
        <v>32.64</v>
      </c>
      <c r="GN37" s="187">
        <v>65.04</v>
      </c>
      <c r="GO37" s="187">
        <v>44.16</v>
      </c>
      <c r="GP37" s="187">
        <v>56.224</v>
      </c>
      <c r="GQ37" s="187">
        <v>57.12</v>
      </c>
      <c r="GR37" s="187">
        <v>107.666</v>
      </c>
      <c r="GS37" s="187">
        <v>96</v>
      </c>
      <c r="GT37" s="187">
        <v>86.4</v>
      </c>
      <c r="GU37" s="187">
        <v>84.72</v>
      </c>
      <c r="GV37" s="187">
        <v>70.61</v>
      </c>
      <c r="GW37" s="187">
        <v>82.08</v>
      </c>
      <c r="GX37" s="187">
        <v>81.84</v>
      </c>
      <c r="GY37" s="187">
        <v>0.2</v>
      </c>
      <c r="GZ37" s="187">
        <v>33.6</v>
      </c>
      <c r="HA37" s="187">
        <v>117.48</v>
      </c>
      <c r="HB37" s="187">
        <v>58.08</v>
      </c>
      <c r="HC37" s="187">
        <v>127.8</v>
      </c>
      <c r="HD37" s="187">
        <v>58.44</v>
      </c>
      <c r="HE37" s="187">
        <v>108.36</v>
      </c>
      <c r="HF37" s="187">
        <v>98.88</v>
      </c>
      <c r="HG37" s="187">
        <v>49.92</v>
      </c>
      <c r="HH37" s="187">
        <v>24.48</v>
      </c>
      <c r="HI37" s="187">
        <v>50.88</v>
      </c>
      <c r="HJ37" s="187">
        <v>73.44</v>
      </c>
      <c r="HK37" s="187">
        <v>49.44</v>
      </c>
      <c r="HL37" s="187">
        <v>47.04</v>
      </c>
      <c r="HM37" s="187">
        <v>49.44</v>
      </c>
      <c r="HN37" s="187">
        <v>48.96</v>
      </c>
      <c r="HO37" s="187">
        <v>122.16</v>
      </c>
      <c r="HP37" s="187">
        <v>98.4</v>
      </c>
      <c r="HQ37" s="187">
        <v>48.96</v>
      </c>
      <c r="HR37" s="187">
        <v>48.96</v>
      </c>
      <c r="HS37" s="187">
        <v>97.2</v>
      </c>
      <c r="HT37" s="187">
        <v>95.52</v>
      </c>
      <c r="HU37" s="187"/>
      <c r="HV37" s="187"/>
      <c r="HW37" s="187">
        <f t="shared" si="33"/>
        <v>677.24</v>
      </c>
      <c r="HX37" s="187">
        <f t="shared" si="34"/>
        <v>706.0799999999999</v>
      </c>
    </row>
    <row r="38" spans="1:232" ht="18.75" customHeight="1">
      <c r="A38" s="94" t="s">
        <v>68</v>
      </c>
      <c r="B38" s="51" t="s">
        <v>69</v>
      </c>
      <c r="C38" s="39">
        <v>1</v>
      </c>
      <c r="D38" s="39"/>
      <c r="E38" s="39">
        <v>2</v>
      </c>
      <c r="F38" s="39">
        <v>31</v>
      </c>
      <c r="G38" s="39">
        <v>3</v>
      </c>
      <c r="H38" s="39">
        <v>6</v>
      </c>
      <c r="I38" s="39">
        <v>1</v>
      </c>
      <c r="J38" s="90">
        <v>7</v>
      </c>
      <c r="K38" s="79" t="s">
        <v>21</v>
      </c>
      <c r="L38" s="79" t="s">
        <v>21</v>
      </c>
      <c r="M38" s="79" t="s">
        <v>20</v>
      </c>
      <c r="N38" s="79">
        <v>1</v>
      </c>
      <c r="O38" s="83">
        <v>5</v>
      </c>
      <c r="P38" s="79" t="s">
        <v>188</v>
      </c>
      <c r="Q38" s="82">
        <v>7</v>
      </c>
      <c r="R38" s="61" t="s">
        <v>20</v>
      </c>
      <c r="S38" s="61" t="s">
        <v>20</v>
      </c>
      <c r="T38" s="61">
        <v>4</v>
      </c>
      <c r="U38" s="61">
        <v>25.6</v>
      </c>
      <c r="V38" s="91">
        <v>32</v>
      </c>
      <c r="W38" s="187">
        <v>202.465</v>
      </c>
      <c r="X38" s="187">
        <v>58.115</v>
      </c>
      <c r="Y38" s="187">
        <v>88.02999999999999</v>
      </c>
      <c r="Z38" s="187">
        <v>117.677</v>
      </c>
      <c r="AA38" s="187">
        <f t="shared" si="0"/>
        <v>215.826</v>
      </c>
      <c r="AB38" s="187">
        <v>18.534000000000002</v>
      </c>
      <c r="AC38" s="187">
        <v>0.634</v>
      </c>
      <c r="AD38" s="187">
        <v>17.437</v>
      </c>
      <c r="AE38" s="187" t="s">
        <v>20</v>
      </c>
      <c r="AF38" s="187" t="s">
        <v>20</v>
      </c>
      <c r="AG38" s="187" t="s">
        <v>20</v>
      </c>
      <c r="AH38" s="187" t="s">
        <v>20</v>
      </c>
      <c r="AI38" s="187" t="s">
        <v>20</v>
      </c>
      <c r="AJ38" s="187" t="s">
        <v>20</v>
      </c>
      <c r="AK38" s="187" t="s">
        <v>20</v>
      </c>
      <c r="AL38" s="187" t="s">
        <v>20</v>
      </c>
      <c r="AM38" s="187" t="s">
        <v>20</v>
      </c>
      <c r="AN38" s="187" t="s">
        <v>20</v>
      </c>
      <c r="AO38" s="187" t="s">
        <v>20</v>
      </c>
      <c r="AP38" s="187" t="s">
        <v>20</v>
      </c>
      <c r="AQ38" s="187" t="s">
        <v>20</v>
      </c>
      <c r="AR38" s="187" t="s">
        <v>20</v>
      </c>
      <c r="AS38" s="187" t="s">
        <v>20</v>
      </c>
      <c r="AT38" s="187" t="s">
        <v>20</v>
      </c>
      <c r="AU38" s="187" t="s">
        <v>20</v>
      </c>
      <c r="AV38" s="187" t="s">
        <v>20</v>
      </c>
      <c r="AW38" s="187" t="s">
        <v>20</v>
      </c>
      <c r="AX38" s="187" t="s">
        <v>20</v>
      </c>
      <c r="AY38" s="187" t="s">
        <v>20</v>
      </c>
      <c r="AZ38" s="187" t="s">
        <v>20</v>
      </c>
      <c r="BA38" s="187" t="s">
        <v>20</v>
      </c>
      <c r="BB38" s="187" t="s">
        <v>20</v>
      </c>
      <c r="BC38" s="187" t="s">
        <v>20</v>
      </c>
      <c r="BD38" s="187" t="s">
        <v>20</v>
      </c>
      <c r="BE38" s="187">
        <v>0.7</v>
      </c>
      <c r="BF38" s="189">
        <f t="shared" si="17"/>
        <v>0</v>
      </c>
      <c r="BG38" s="189">
        <f t="shared" si="1"/>
        <v>0</v>
      </c>
      <c r="BH38" s="189">
        <f t="shared" si="2"/>
        <v>0</v>
      </c>
      <c r="BI38" s="189">
        <f t="shared" si="3"/>
        <v>0</v>
      </c>
      <c r="BJ38" s="189">
        <f t="shared" si="4"/>
        <v>0</v>
      </c>
      <c r="BK38" s="189">
        <f t="shared" si="5"/>
        <v>0</v>
      </c>
      <c r="BL38" s="189">
        <f t="shared" si="6"/>
        <v>0</v>
      </c>
      <c r="BM38" s="189">
        <f t="shared" si="7"/>
        <v>0</v>
      </c>
      <c r="BN38" s="189">
        <f t="shared" si="8"/>
        <v>0</v>
      </c>
      <c r="BO38" s="189">
        <f t="shared" si="9"/>
        <v>3</v>
      </c>
      <c r="BP38" s="189">
        <f t="shared" si="10"/>
        <v>0.2999999999999998</v>
      </c>
      <c r="BQ38" s="189">
        <f t="shared" si="18"/>
        <v>4</v>
      </c>
      <c r="BR38" s="194">
        <v>0.7</v>
      </c>
      <c r="BS38" s="194">
        <v>0.7</v>
      </c>
      <c r="BT38" s="194">
        <v>0.7</v>
      </c>
      <c r="BU38" s="194">
        <v>0.7</v>
      </c>
      <c r="BV38" s="194">
        <v>0.7</v>
      </c>
      <c r="BW38" s="194">
        <v>0.7</v>
      </c>
      <c r="BX38" s="187">
        <v>0.7</v>
      </c>
      <c r="BY38" s="187">
        <v>0.7</v>
      </c>
      <c r="BZ38" s="190">
        <v>0.7</v>
      </c>
      <c r="CA38" s="195">
        <v>3.7</v>
      </c>
      <c r="CB38" s="187">
        <v>25.6</v>
      </c>
      <c r="CC38" s="187">
        <v>4</v>
      </c>
      <c r="CD38" s="187">
        <v>0.8</v>
      </c>
      <c r="CE38" s="187">
        <f t="shared" si="11"/>
        <v>0.7</v>
      </c>
      <c r="CF38" s="187">
        <f t="shared" si="19"/>
        <v>0.5</v>
      </c>
      <c r="CG38" s="187">
        <f t="shared" si="20"/>
        <v>1</v>
      </c>
      <c r="CH38" s="187">
        <f t="shared" si="21"/>
        <v>1.2999999999999998</v>
      </c>
      <c r="CI38" s="187">
        <f t="shared" si="22"/>
        <v>1.2999999999999998</v>
      </c>
      <c r="CJ38" s="187">
        <f t="shared" si="23"/>
        <v>7.1</v>
      </c>
      <c r="CK38" s="187">
        <f t="shared" si="24"/>
        <v>3.8000000000000007</v>
      </c>
      <c r="CL38" s="187">
        <f t="shared" si="25"/>
        <v>0.3000000000000007</v>
      </c>
      <c r="CM38" s="187">
        <f t="shared" si="26"/>
        <v>3</v>
      </c>
      <c r="CN38" s="187">
        <f t="shared" si="27"/>
        <v>4.300000000000001</v>
      </c>
      <c r="CO38" s="187">
        <f t="shared" si="13"/>
        <v>1.5</v>
      </c>
      <c r="CP38" s="187">
        <v>1.5</v>
      </c>
      <c r="CQ38" s="187">
        <v>2</v>
      </c>
      <c r="CR38" s="187">
        <v>3</v>
      </c>
      <c r="CS38" s="195">
        <v>4.3</v>
      </c>
      <c r="CT38" s="187">
        <v>5.6</v>
      </c>
      <c r="CU38" s="195">
        <v>12.7</v>
      </c>
      <c r="CV38" s="194">
        <v>16.5</v>
      </c>
      <c r="CW38" s="187">
        <v>16.8</v>
      </c>
      <c r="CX38" s="187">
        <v>19.8</v>
      </c>
      <c r="CY38" s="187">
        <v>24.1</v>
      </c>
      <c r="CZ38" s="187">
        <v>25.6</v>
      </c>
      <c r="DA38" s="187" t="s">
        <v>20</v>
      </c>
      <c r="DB38" s="187" t="s">
        <v>20</v>
      </c>
      <c r="DC38" s="187" t="s">
        <v>20</v>
      </c>
      <c r="DD38" s="187" t="s">
        <v>20</v>
      </c>
      <c r="DE38" s="187" t="s">
        <v>20</v>
      </c>
      <c r="DF38" s="187" t="s">
        <v>20</v>
      </c>
      <c r="DG38" s="187" t="s">
        <v>20</v>
      </c>
      <c r="DH38" s="197">
        <v>7.1</v>
      </c>
      <c r="DI38" s="197">
        <v>13.7</v>
      </c>
      <c r="DJ38" s="187">
        <v>13.7</v>
      </c>
      <c r="DK38" s="187">
        <v>19.7</v>
      </c>
      <c r="DL38" s="187">
        <v>32</v>
      </c>
      <c r="DM38" s="187" t="s">
        <v>20</v>
      </c>
      <c r="DN38" s="187" t="s">
        <v>20</v>
      </c>
      <c r="DO38" s="187">
        <v>11.5</v>
      </c>
      <c r="DP38" s="187">
        <v>11.5</v>
      </c>
      <c r="DQ38" s="187">
        <v>22.1</v>
      </c>
      <c r="DR38" s="187">
        <v>153.37</v>
      </c>
      <c r="DS38" s="187">
        <v>2.595</v>
      </c>
      <c r="DT38" s="187">
        <v>24.4</v>
      </c>
      <c r="DU38" s="194">
        <v>0</v>
      </c>
      <c r="DV38" s="194">
        <v>0</v>
      </c>
      <c r="DW38" s="194">
        <v>0</v>
      </c>
      <c r="DX38" s="194">
        <v>0</v>
      </c>
      <c r="DY38" s="187">
        <f t="shared" si="14"/>
        <v>202.465</v>
      </c>
      <c r="DZ38" s="187">
        <v>10.7</v>
      </c>
      <c r="EA38" s="194">
        <v>0</v>
      </c>
      <c r="EB38" s="194">
        <v>0</v>
      </c>
      <c r="EC38" s="194">
        <v>12</v>
      </c>
      <c r="ED38" s="194">
        <v>0</v>
      </c>
      <c r="EE38" s="194">
        <v>14.42</v>
      </c>
      <c r="EF38" s="194">
        <v>0</v>
      </c>
      <c r="EG38" s="229">
        <v>6.255</v>
      </c>
      <c r="EH38" s="229">
        <v>0</v>
      </c>
      <c r="EI38" s="229">
        <v>14.658</v>
      </c>
      <c r="EJ38" s="229">
        <v>0.082</v>
      </c>
      <c r="EK38" s="229">
        <v>0</v>
      </c>
      <c r="EL38" s="187">
        <f t="shared" si="28"/>
        <v>58.115</v>
      </c>
      <c r="EM38" s="200">
        <v>14.434</v>
      </c>
      <c r="EN38" s="187" t="s">
        <v>20</v>
      </c>
      <c r="EO38" s="200">
        <v>16.5</v>
      </c>
      <c r="EP38" s="200">
        <v>0</v>
      </c>
      <c r="EQ38" s="200">
        <v>15.3</v>
      </c>
      <c r="ER38" s="200">
        <v>0</v>
      </c>
      <c r="ES38" s="194">
        <v>14.85</v>
      </c>
      <c r="ET38" s="187">
        <v>0.001</v>
      </c>
      <c r="EU38" s="194">
        <v>0</v>
      </c>
      <c r="EV38" s="194">
        <v>7.485</v>
      </c>
      <c r="EW38" s="194">
        <v>17.86</v>
      </c>
      <c r="EX38" s="194">
        <v>1.6</v>
      </c>
      <c r="EY38" s="187">
        <f t="shared" si="29"/>
        <v>88.02999999999999</v>
      </c>
      <c r="EZ38" s="187" t="s">
        <v>188</v>
      </c>
      <c r="FA38" s="187">
        <v>21</v>
      </c>
      <c r="FB38" s="287">
        <v>16.5</v>
      </c>
      <c r="FC38" s="287">
        <v>8.25</v>
      </c>
      <c r="FD38" s="187">
        <v>16.355</v>
      </c>
      <c r="FE38" s="187">
        <v>16.517</v>
      </c>
      <c r="FF38" s="287" t="s">
        <v>20</v>
      </c>
      <c r="FG38" s="287">
        <v>16.5</v>
      </c>
      <c r="FH38" s="287">
        <v>3.75</v>
      </c>
      <c r="FI38" s="287">
        <v>0.281</v>
      </c>
      <c r="FJ38" s="190">
        <v>18.524</v>
      </c>
      <c r="FK38" s="287">
        <v>0</v>
      </c>
      <c r="FL38" s="187">
        <f t="shared" si="30"/>
        <v>117.677</v>
      </c>
      <c r="FM38" s="187">
        <v>6.1</v>
      </c>
      <c r="FN38" s="188">
        <v>0</v>
      </c>
      <c r="FO38" s="288">
        <v>11.705</v>
      </c>
      <c r="FP38" s="292">
        <v>0.7</v>
      </c>
      <c r="FQ38" s="289">
        <v>30</v>
      </c>
      <c r="FR38" s="289">
        <v>31.15</v>
      </c>
      <c r="FS38" s="187">
        <v>7.25</v>
      </c>
      <c r="FT38" s="187">
        <v>31.115</v>
      </c>
      <c r="FU38" s="290">
        <v>7.35</v>
      </c>
      <c r="FV38" s="288">
        <v>3.51</v>
      </c>
      <c r="FW38" s="293">
        <v>83.638</v>
      </c>
      <c r="FX38" s="288">
        <v>3.308</v>
      </c>
      <c r="FY38" s="194">
        <v>2.8</v>
      </c>
      <c r="FZ38" s="187">
        <v>2.71</v>
      </c>
      <c r="GA38" s="187">
        <v>3.5889999999999995</v>
      </c>
      <c r="GB38" s="187">
        <v>8.305</v>
      </c>
      <c r="GC38" s="187">
        <v>0</v>
      </c>
      <c r="GD38" s="187">
        <v>0.006</v>
      </c>
      <c r="GE38" s="187"/>
      <c r="GF38" s="187">
        <v>0.299</v>
      </c>
      <c r="GG38" s="187">
        <v>0.434</v>
      </c>
      <c r="GH38" s="187">
        <v>0.1</v>
      </c>
      <c r="GI38" s="187"/>
      <c r="GJ38" s="187">
        <v>0.291</v>
      </c>
      <c r="GK38" s="187">
        <f t="shared" si="31"/>
        <v>215.826</v>
      </c>
      <c r="GL38" s="187">
        <f t="shared" si="32"/>
        <v>18.534000000000002</v>
      </c>
      <c r="GM38" s="187"/>
      <c r="GN38" s="187">
        <v>0.14</v>
      </c>
      <c r="GO38" s="187"/>
      <c r="GP38" s="187">
        <v>0.276</v>
      </c>
      <c r="GQ38" s="187"/>
      <c r="GR38" s="187">
        <v>0.276</v>
      </c>
      <c r="GS38" s="187"/>
      <c r="GT38" s="187">
        <v>0.14</v>
      </c>
      <c r="GU38" s="187"/>
      <c r="GV38" s="187">
        <v>0.215</v>
      </c>
      <c r="GW38" s="187"/>
      <c r="GX38" s="187">
        <v>0.218</v>
      </c>
      <c r="GY38" s="187">
        <v>0.258</v>
      </c>
      <c r="GZ38" s="187">
        <v>0.01</v>
      </c>
      <c r="HA38" s="187">
        <v>16.625</v>
      </c>
      <c r="HB38" s="187"/>
      <c r="HC38" s="187"/>
      <c r="HD38" s="187">
        <v>0.534</v>
      </c>
      <c r="HE38" s="187"/>
      <c r="HF38" s="187"/>
      <c r="HG38" s="187">
        <v>0.01</v>
      </c>
      <c r="HH38" s="187"/>
      <c r="HI38" s="187"/>
      <c r="HJ38" s="187"/>
      <c r="HK38" s="187"/>
      <c r="HL38" s="187"/>
      <c r="HM38" s="187">
        <v>0.204</v>
      </c>
      <c r="HN38" s="187">
        <v>0</v>
      </c>
      <c r="HO38" s="187"/>
      <c r="HP38" s="187">
        <v>0.502</v>
      </c>
      <c r="HQ38" s="187"/>
      <c r="HR38" s="187"/>
      <c r="HS38" s="187">
        <v>0.075</v>
      </c>
      <c r="HT38" s="187">
        <v>0.109</v>
      </c>
      <c r="HU38" s="187"/>
      <c r="HV38" s="187"/>
      <c r="HW38" s="187">
        <f t="shared" si="33"/>
        <v>17.437</v>
      </c>
      <c r="HX38" s="187">
        <f t="shared" si="34"/>
        <v>0.8899999999999999</v>
      </c>
    </row>
    <row r="39" spans="1:232" ht="18.75" customHeight="1">
      <c r="A39" s="94" t="s">
        <v>70</v>
      </c>
      <c r="B39" s="51" t="s">
        <v>71</v>
      </c>
      <c r="C39" s="39">
        <v>6209</v>
      </c>
      <c r="D39" s="39"/>
      <c r="E39" s="39">
        <v>17461</v>
      </c>
      <c r="F39" s="39">
        <v>5455</v>
      </c>
      <c r="G39" s="39">
        <v>8344</v>
      </c>
      <c r="H39" s="39">
        <v>3309</v>
      </c>
      <c r="I39" s="39">
        <v>6653</v>
      </c>
      <c r="J39" s="90">
        <v>5952</v>
      </c>
      <c r="K39" s="79">
        <v>3758</v>
      </c>
      <c r="L39" s="79">
        <v>11829</v>
      </c>
      <c r="M39" s="79">
        <v>16082</v>
      </c>
      <c r="N39" s="79">
        <v>13153</v>
      </c>
      <c r="O39" s="83">
        <v>13353</v>
      </c>
      <c r="P39" s="61">
        <v>13739</v>
      </c>
      <c r="Q39" s="82">
        <v>14892</v>
      </c>
      <c r="R39" s="82">
        <v>6733</v>
      </c>
      <c r="S39" s="82">
        <v>10675.15</v>
      </c>
      <c r="T39" s="61">
        <v>9545</v>
      </c>
      <c r="U39" s="61">
        <v>6363.8</v>
      </c>
      <c r="V39" s="91">
        <v>1940.5</v>
      </c>
      <c r="W39" s="187">
        <v>1879.167</v>
      </c>
      <c r="X39" s="187">
        <v>10677.573</v>
      </c>
      <c r="Y39" s="187">
        <v>23896.085</v>
      </c>
      <c r="Z39" s="187">
        <v>24057.744</v>
      </c>
      <c r="AA39" s="187">
        <f t="shared" si="0"/>
        <v>26918.433999999997</v>
      </c>
      <c r="AB39" s="187">
        <v>28127.668</v>
      </c>
      <c r="AC39" s="187">
        <v>31577.329</v>
      </c>
      <c r="AD39" s="187">
        <v>30569.775999999998</v>
      </c>
      <c r="AE39" s="191">
        <v>55</v>
      </c>
      <c r="AF39" s="189">
        <v>1541</v>
      </c>
      <c r="AG39" s="189">
        <v>1583</v>
      </c>
      <c r="AH39" s="189">
        <v>493</v>
      </c>
      <c r="AI39" s="189">
        <v>1457</v>
      </c>
      <c r="AJ39" s="189">
        <v>1602</v>
      </c>
      <c r="AK39" s="189"/>
      <c r="AL39" s="189"/>
      <c r="AM39" s="189">
        <v>2</v>
      </c>
      <c r="AN39" s="189"/>
      <c r="AO39" s="189"/>
      <c r="AP39" s="189"/>
      <c r="AQ39" s="187">
        <f t="shared" si="15"/>
        <v>6733</v>
      </c>
      <c r="AR39" s="191">
        <v>797</v>
      </c>
      <c r="AS39" s="189">
        <v>1149</v>
      </c>
      <c r="AT39" s="189">
        <v>1088.75</v>
      </c>
      <c r="AU39" s="189">
        <v>284</v>
      </c>
      <c r="AV39" s="192">
        <v>533</v>
      </c>
      <c r="AW39" s="192">
        <v>42</v>
      </c>
      <c r="AX39" s="194">
        <v>1348.3</v>
      </c>
      <c r="AY39" s="194">
        <v>1016.6</v>
      </c>
      <c r="AZ39" s="194">
        <v>1154.2</v>
      </c>
      <c r="BA39" s="194">
        <v>759.5</v>
      </c>
      <c r="BB39" s="194">
        <v>1310.8</v>
      </c>
      <c r="BC39" s="189">
        <v>1192</v>
      </c>
      <c r="BD39" s="189">
        <f t="shared" si="16"/>
        <v>10675.15</v>
      </c>
      <c r="BE39" s="189">
        <v>529</v>
      </c>
      <c r="BF39" s="189">
        <f t="shared" si="17"/>
        <v>421.70000000000005</v>
      </c>
      <c r="BG39" s="189">
        <f t="shared" si="1"/>
        <v>833.7</v>
      </c>
      <c r="BH39" s="189">
        <f t="shared" si="2"/>
        <v>1003.9000000000001</v>
      </c>
      <c r="BI39" s="189">
        <f t="shared" si="3"/>
        <v>890.0999999999999</v>
      </c>
      <c r="BJ39" s="189">
        <f t="shared" si="4"/>
        <v>893.4999999999995</v>
      </c>
      <c r="BK39" s="189">
        <f t="shared" si="5"/>
        <v>647</v>
      </c>
      <c r="BL39" s="189">
        <f t="shared" si="6"/>
        <v>1027.4000000000005</v>
      </c>
      <c r="BM39" s="189">
        <f t="shared" si="7"/>
        <v>845.5</v>
      </c>
      <c r="BN39" s="189">
        <f t="shared" si="8"/>
        <v>843.0999999999995</v>
      </c>
      <c r="BO39" s="189">
        <f t="shared" si="9"/>
        <v>509.7000000000007</v>
      </c>
      <c r="BP39" s="189">
        <f t="shared" si="10"/>
        <v>1100.3999999999996</v>
      </c>
      <c r="BQ39" s="189">
        <f t="shared" si="18"/>
        <v>9545</v>
      </c>
      <c r="BR39" s="194">
        <v>950.7</v>
      </c>
      <c r="BS39" s="194">
        <v>1784.4</v>
      </c>
      <c r="BT39" s="194">
        <v>2788.3</v>
      </c>
      <c r="BU39" s="194">
        <v>3678.4</v>
      </c>
      <c r="BV39" s="194">
        <v>4571.9</v>
      </c>
      <c r="BW39" s="194">
        <v>5218.9</v>
      </c>
      <c r="BX39" s="187">
        <v>6246.3</v>
      </c>
      <c r="BY39" s="187">
        <v>7091.8</v>
      </c>
      <c r="BZ39" s="190">
        <v>7934.9</v>
      </c>
      <c r="CA39" s="195">
        <v>8444.6</v>
      </c>
      <c r="CB39" s="187">
        <v>6363.8</v>
      </c>
      <c r="CC39" s="187">
        <v>9545</v>
      </c>
      <c r="CD39" s="187">
        <v>447</v>
      </c>
      <c r="CE39" s="187">
        <f t="shared" si="11"/>
        <v>922.3</v>
      </c>
      <c r="CF39" s="187">
        <f t="shared" si="19"/>
        <v>1029.7</v>
      </c>
      <c r="CG39" s="187">
        <f t="shared" si="20"/>
        <v>430.5</v>
      </c>
      <c r="CH39" s="187">
        <f t="shared" si="21"/>
        <v>359.5999999999999</v>
      </c>
      <c r="CI39" s="187">
        <f t="shared" si="22"/>
        <v>262.7000000000003</v>
      </c>
      <c r="CJ39" s="187">
        <f t="shared" si="23"/>
        <v>302.39999999999964</v>
      </c>
      <c r="CK39" s="187">
        <f t="shared" si="24"/>
        <v>868.6999999999998</v>
      </c>
      <c r="CL39" s="187">
        <f t="shared" si="25"/>
        <v>652</v>
      </c>
      <c r="CM39" s="187">
        <f t="shared" si="26"/>
        <v>534.9000000000005</v>
      </c>
      <c r="CN39" s="187">
        <f t="shared" si="27"/>
        <v>317</v>
      </c>
      <c r="CO39" s="187">
        <f t="shared" si="13"/>
        <v>237</v>
      </c>
      <c r="CP39" s="187">
        <v>1369.3</v>
      </c>
      <c r="CQ39" s="187">
        <v>2399</v>
      </c>
      <c r="CR39" s="187">
        <v>2829.5</v>
      </c>
      <c r="CS39" s="195">
        <v>3189.1</v>
      </c>
      <c r="CT39" s="187">
        <v>3451.8</v>
      </c>
      <c r="CU39" s="195">
        <v>3754.2</v>
      </c>
      <c r="CV39" s="194">
        <v>4622.9</v>
      </c>
      <c r="CW39" s="187">
        <v>5274.9</v>
      </c>
      <c r="CX39" s="187">
        <v>5809.8</v>
      </c>
      <c r="CY39" s="187">
        <v>6126.8</v>
      </c>
      <c r="CZ39" s="187">
        <v>6363.8</v>
      </c>
      <c r="DA39" s="187">
        <v>75.5</v>
      </c>
      <c r="DB39" s="187">
        <v>216.1</v>
      </c>
      <c r="DC39" s="187">
        <v>216.1</v>
      </c>
      <c r="DD39" s="187">
        <v>450.2</v>
      </c>
      <c r="DE39" s="187">
        <v>558.1</v>
      </c>
      <c r="DF39" s="187">
        <v>623.7</v>
      </c>
      <c r="DG39" s="187">
        <v>878.8</v>
      </c>
      <c r="DH39" s="197">
        <v>1008.5</v>
      </c>
      <c r="DI39" s="197">
        <v>1208.9</v>
      </c>
      <c r="DJ39" s="187">
        <v>1542.3</v>
      </c>
      <c r="DK39" s="187">
        <v>1904.475</v>
      </c>
      <c r="DL39" s="187">
        <v>1940.5</v>
      </c>
      <c r="DM39" s="187">
        <v>266</v>
      </c>
      <c r="DN39" s="190">
        <v>441</v>
      </c>
      <c r="DO39" s="187">
        <v>541.6</v>
      </c>
      <c r="DP39" s="187">
        <v>702.7</v>
      </c>
      <c r="DQ39" s="187">
        <v>1057.3</v>
      </c>
      <c r="DR39" s="187">
        <v>0</v>
      </c>
      <c r="DS39" s="187">
        <v>310</v>
      </c>
      <c r="DT39" s="187">
        <v>141.775</v>
      </c>
      <c r="DU39" s="194">
        <v>370.092</v>
      </c>
      <c r="DV39" s="194">
        <v>0</v>
      </c>
      <c r="DW39" s="194">
        <v>0</v>
      </c>
      <c r="DX39" s="194">
        <v>0</v>
      </c>
      <c r="DY39" s="187">
        <f t="shared" si="14"/>
        <v>1879.167</v>
      </c>
      <c r="DZ39" s="187">
        <v>164.118</v>
      </c>
      <c r="EA39" s="194">
        <v>210.66</v>
      </c>
      <c r="EB39" s="194">
        <v>213.21</v>
      </c>
      <c r="EC39" s="194">
        <v>107.422</v>
      </c>
      <c r="ED39" s="194">
        <v>463.74</v>
      </c>
      <c r="EE39" s="194">
        <v>557.604</v>
      </c>
      <c r="EF39" s="194">
        <v>733.891</v>
      </c>
      <c r="EG39" s="229">
        <v>1649.8</v>
      </c>
      <c r="EH39" s="229">
        <v>2179.25</v>
      </c>
      <c r="EI39" s="229">
        <v>882.91</v>
      </c>
      <c r="EJ39" s="229">
        <v>1707.351</v>
      </c>
      <c r="EK39" s="229">
        <v>1807.617</v>
      </c>
      <c r="EL39" s="187">
        <f t="shared" si="28"/>
        <v>10677.573</v>
      </c>
      <c r="EM39" s="200">
        <v>1235.36</v>
      </c>
      <c r="EN39" s="187">
        <v>1572.459</v>
      </c>
      <c r="EO39" s="187">
        <v>2712.373</v>
      </c>
      <c r="EP39" s="187">
        <v>2230.431</v>
      </c>
      <c r="EQ39" s="187">
        <v>1393.534</v>
      </c>
      <c r="ER39" s="187">
        <v>1393.506</v>
      </c>
      <c r="ES39" s="194">
        <v>2764.57</v>
      </c>
      <c r="ET39" s="187">
        <v>2525.986</v>
      </c>
      <c r="EU39" s="194">
        <v>1682.121</v>
      </c>
      <c r="EV39" s="194">
        <v>2042.277</v>
      </c>
      <c r="EW39" s="194">
        <v>2565.179</v>
      </c>
      <c r="EX39" s="194">
        <v>1778.289</v>
      </c>
      <c r="EY39" s="187">
        <f t="shared" si="29"/>
        <v>23896.085</v>
      </c>
      <c r="EZ39" s="187">
        <v>871.08</v>
      </c>
      <c r="FA39" s="187">
        <v>1595.265</v>
      </c>
      <c r="FB39" s="287">
        <v>2712.373</v>
      </c>
      <c r="FC39" s="287">
        <v>1443.3</v>
      </c>
      <c r="FD39" s="187">
        <v>1709.883</v>
      </c>
      <c r="FE39" s="187">
        <v>2267.084</v>
      </c>
      <c r="FF39" s="287">
        <v>2381.515</v>
      </c>
      <c r="FG39" s="287">
        <v>2620.913</v>
      </c>
      <c r="FH39" s="287">
        <v>1871.456</v>
      </c>
      <c r="FI39" s="287">
        <v>2418.767</v>
      </c>
      <c r="FJ39" s="190">
        <v>1982.512</v>
      </c>
      <c r="FK39" s="287">
        <v>2183.596</v>
      </c>
      <c r="FL39" s="187">
        <f t="shared" si="30"/>
        <v>24057.744</v>
      </c>
      <c r="FM39" s="187">
        <v>2285.906</v>
      </c>
      <c r="FN39" s="188">
        <v>1668.725</v>
      </c>
      <c r="FO39" s="288">
        <v>2280.652</v>
      </c>
      <c r="FP39" s="292">
        <v>1507.782</v>
      </c>
      <c r="FQ39" s="289">
        <v>1610.566</v>
      </c>
      <c r="FR39" s="289">
        <v>2412.972</v>
      </c>
      <c r="FS39" s="187">
        <v>2858.229</v>
      </c>
      <c r="FT39" s="187">
        <v>3052.163</v>
      </c>
      <c r="FU39" s="290">
        <v>2174.035</v>
      </c>
      <c r="FV39" s="288">
        <v>2786.318</v>
      </c>
      <c r="FW39" s="288">
        <v>1683.147</v>
      </c>
      <c r="FX39" s="288">
        <v>2597.939</v>
      </c>
      <c r="FY39" s="194">
        <v>3117.928</v>
      </c>
      <c r="FZ39" s="187">
        <v>1778.02</v>
      </c>
      <c r="GA39" s="187">
        <v>2974.633</v>
      </c>
      <c r="GB39" s="187">
        <v>1731.368</v>
      </c>
      <c r="GC39" s="187">
        <v>1616.85</v>
      </c>
      <c r="GD39" s="187">
        <v>2010.995</v>
      </c>
      <c r="GE39" s="187">
        <v>2678.221</v>
      </c>
      <c r="GF39" s="187">
        <v>2339.931</v>
      </c>
      <c r="GG39" s="187">
        <v>1809.123</v>
      </c>
      <c r="GH39" s="187">
        <v>2231.785</v>
      </c>
      <c r="GI39" s="187">
        <v>2826.543</v>
      </c>
      <c r="GJ39" s="187">
        <v>3012.271</v>
      </c>
      <c r="GK39" s="187">
        <f t="shared" si="31"/>
        <v>26918.433999999997</v>
      </c>
      <c r="GL39" s="187">
        <f t="shared" si="32"/>
        <v>28127.668</v>
      </c>
      <c r="GM39" s="187">
        <v>2908.57</v>
      </c>
      <c r="GN39" s="187">
        <v>2409.486</v>
      </c>
      <c r="GO39" s="187">
        <v>2720.774</v>
      </c>
      <c r="GP39" s="187">
        <v>4024.2</v>
      </c>
      <c r="GQ39" s="187">
        <v>1376.245</v>
      </c>
      <c r="GR39" s="187">
        <v>2061.565</v>
      </c>
      <c r="GS39" s="187">
        <v>2001.146</v>
      </c>
      <c r="GT39" s="187">
        <v>1645.621</v>
      </c>
      <c r="GU39" s="187">
        <v>4065.186</v>
      </c>
      <c r="GV39" s="187">
        <v>2610.301</v>
      </c>
      <c r="GW39" s="187">
        <v>3287.232</v>
      </c>
      <c r="GX39" s="187">
        <v>2467.173</v>
      </c>
      <c r="GY39" s="187">
        <v>2089.571</v>
      </c>
      <c r="GZ39" s="187">
        <v>2473.976</v>
      </c>
      <c r="HA39" s="187">
        <v>2035.226</v>
      </c>
      <c r="HB39" s="187">
        <v>2917.682</v>
      </c>
      <c r="HC39" s="187">
        <v>3624.462</v>
      </c>
      <c r="HD39" s="187">
        <v>2544.708</v>
      </c>
      <c r="HE39" s="187">
        <v>1332.725</v>
      </c>
      <c r="HF39" s="187">
        <v>2472.355</v>
      </c>
      <c r="HG39" s="187">
        <v>3122.798</v>
      </c>
      <c r="HH39" s="187">
        <v>2965.379</v>
      </c>
      <c r="HI39" s="187">
        <v>2001.53</v>
      </c>
      <c r="HJ39" s="187">
        <v>2989.364</v>
      </c>
      <c r="HK39" s="187">
        <v>3259.346</v>
      </c>
      <c r="HL39" s="187">
        <v>3651.351</v>
      </c>
      <c r="HM39" s="187">
        <v>2884.742</v>
      </c>
      <c r="HN39" s="187">
        <v>2353.924</v>
      </c>
      <c r="HO39" s="187">
        <v>2573.969</v>
      </c>
      <c r="HP39" s="187">
        <v>2047.91</v>
      </c>
      <c r="HQ39" s="306">
        <v>2033.107</v>
      </c>
      <c r="HR39" s="187">
        <v>1699.377</v>
      </c>
      <c r="HS39" s="187">
        <v>1680.76</v>
      </c>
      <c r="HT39" s="187">
        <v>3673.34</v>
      </c>
      <c r="HU39" s="187"/>
      <c r="HV39" s="187"/>
      <c r="HW39" s="187">
        <f t="shared" si="33"/>
        <v>25578.882</v>
      </c>
      <c r="HX39" s="187">
        <f t="shared" si="34"/>
        <v>25857.826</v>
      </c>
    </row>
    <row r="40" spans="1:232" s="286" customFormat="1" ht="18.75" customHeight="1">
      <c r="A40" s="275" t="s">
        <v>238</v>
      </c>
      <c r="B40" s="276" t="s">
        <v>239</v>
      </c>
      <c r="C40" s="277"/>
      <c r="D40" s="277"/>
      <c r="E40" s="277"/>
      <c r="F40" s="277"/>
      <c r="G40" s="277"/>
      <c r="H40" s="277"/>
      <c r="I40" s="277"/>
      <c r="J40" s="278"/>
      <c r="K40" s="81"/>
      <c r="L40" s="81"/>
      <c r="M40" s="81"/>
      <c r="N40" s="81"/>
      <c r="O40" s="279"/>
      <c r="P40" s="68"/>
      <c r="Q40" s="280"/>
      <c r="R40" s="280"/>
      <c r="S40" s="280"/>
      <c r="T40" s="68"/>
      <c r="U40" s="68"/>
      <c r="V40" s="281"/>
      <c r="W40" s="202"/>
      <c r="X40" s="202"/>
      <c r="Y40" s="202"/>
      <c r="Z40" s="202"/>
      <c r="AA40" s="202"/>
      <c r="AB40" s="202"/>
      <c r="AC40" s="202">
        <v>55265.14</v>
      </c>
      <c r="AD40" s="187">
        <v>51318.295</v>
      </c>
      <c r="AE40" s="283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202"/>
      <c r="AR40" s="283"/>
      <c r="AS40" s="192"/>
      <c r="AT40" s="192"/>
      <c r="AU40" s="192"/>
      <c r="AV40" s="192"/>
      <c r="AW40" s="192"/>
      <c r="AX40" s="284"/>
      <c r="AY40" s="284"/>
      <c r="AZ40" s="284"/>
      <c r="BA40" s="284"/>
      <c r="BB40" s="284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284"/>
      <c r="BS40" s="284"/>
      <c r="BT40" s="284"/>
      <c r="BU40" s="284"/>
      <c r="BV40" s="284"/>
      <c r="BW40" s="284"/>
      <c r="BX40" s="202"/>
      <c r="BY40" s="202"/>
      <c r="BZ40" s="282"/>
      <c r="CA40" s="285"/>
      <c r="CB40" s="202"/>
      <c r="CC40" s="202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2"/>
      <c r="CO40" s="202"/>
      <c r="CP40" s="202"/>
      <c r="CQ40" s="202"/>
      <c r="CR40" s="202"/>
      <c r="CS40" s="285"/>
      <c r="CT40" s="202"/>
      <c r="CU40" s="285"/>
      <c r="CV40" s="284"/>
      <c r="CW40" s="202"/>
      <c r="CX40" s="202"/>
      <c r="CY40" s="202"/>
      <c r="CZ40" s="202"/>
      <c r="DA40" s="202"/>
      <c r="DB40" s="202"/>
      <c r="DC40" s="202"/>
      <c r="DD40" s="202"/>
      <c r="DE40" s="202"/>
      <c r="DF40" s="202"/>
      <c r="DG40" s="202"/>
      <c r="DH40" s="197"/>
      <c r="DI40" s="197"/>
      <c r="DJ40" s="202"/>
      <c r="DK40" s="202"/>
      <c r="DL40" s="202"/>
      <c r="DM40" s="202"/>
      <c r="DN40" s="282"/>
      <c r="DO40" s="202"/>
      <c r="DP40" s="202"/>
      <c r="DQ40" s="202"/>
      <c r="DR40" s="202"/>
      <c r="DS40" s="202"/>
      <c r="DT40" s="202"/>
      <c r="DU40" s="284"/>
      <c r="DV40" s="284"/>
      <c r="DW40" s="284"/>
      <c r="DX40" s="284"/>
      <c r="DY40" s="202"/>
      <c r="DZ40" s="282"/>
      <c r="EA40" s="284"/>
      <c r="EB40" s="284"/>
      <c r="EC40" s="284"/>
      <c r="ED40" s="284"/>
      <c r="EE40" s="284"/>
      <c r="EF40" s="284"/>
      <c r="EG40" s="229"/>
      <c r="EH40" s="229"/>
      <c r="EI40" s="229"/>
      <c r="EJ40" s="229"/>
      <c r="EK40" s="229"/>
      <c r="EL40" s="202"/>
      <c r="EM40" s="200"/>
      <c r="EN40" s="202"/>
      <c r="EO40" s="202"/>
      <c r="EP40" s="202"/>
      <c r="EQ40" s="202"/>
      <c r="ER40" s="202"/>
      <c r="ES40" s="284"/>
      <c r="ET40" s="202"/>
      <c r="EU40" s="284"/>
      <c r="EV40" s="284"/>
      <c r="EW40" s="284"/>
      <c r="EX40" s="284"/>
      <c r="EY40" s="202"/>
      <c r="EZ40" s="202"/>
      <c r="FA40" s="202"/>
      <c r="FB40" s="294"/>
      <c r="FC40" s="294"/>
      <c r="FD40" s="202"/>
      <c r="FE40" s="202"/>
      <c r="FF40" s="294"/>
      <c r="FG40" s="294"/>
      <c r="FH40" s="294"/>
      <c r="FI40" s="294"/>
      <c r="FJ40" s="282"/>
      <c r="FK40" s="294"/>
      <c r="FL40" s="202"/>
      <c r="FM40" s="202"/>
      <c r="FN40" s="197"/>
      <c r="FO40" s="295"/>
      <c r="FP40" s="296"/>
      <c r="FQ40" s="297"/>
      <c r="FR40" s="297"/>
      <c r="FS40" s="202"/>
      <c r="FT40" s="202"/>
      <c r="FU40" s="298"/>
      <c r="FV40" s="295"/>
      <c r="FW40" s="295"/>
      <c r="FX40" s="295"/>
      <c r="FY40" s="284"/>
      <c r="FZ40" s="202"/>
      <c r="GA40" s="202"/>
      <c r="GB40" s="202"/>
      <c r="GC40" s="202"/>
      <c r="GD40" s="202"/>
      <c r="GE40" s="202"/>
      <c r="GF40" s="202"/>
      <c r="GG40" s="202"/>
      <c r="GH40" s="202"/>
      <c r="GI40" s="202"/>
      <c r="GJ40" s="202"/>
      <c r="GK40" s="202"/>
      <c r="GL40" s="202"/>
      <c r="GM40" s="299">
        <v>5629</v>
      </c>
      <c r="GN40" s="299">
        <v>6380.5</v>
      </c>
      <c r="GO40" s="299">
        <v>5916</v>
      </c>
      <c r="GP40" s="299">
        <v>1677</v>
      </c>
      <c r="GQ40" s="299">
        <v>1450</v>
      </c>
      <c r="GR40" s="299">
        <v>4665</v>
      </c>
      <c r="GS40" s="299">
        <v>1943</v>
      </c>
      <c r="GT40" s="299">
        <v>5191</v>
      </c>
      <c r="GU40" s="299">
        <v>5481.6</v>
      </c>
      <c r="GV40" s="299">
        <v>6981.5</v>
      </c>
      <c r="GW40" s="299">
        <v>6454.04</v>
      </c>
      <c r="GX40" s="299">
        <v>3499</v>
      </c>
      <c r="GY40" s="202">
        <v>2021.5</v>
      </c>
      <c r="GZ40" s="202">
        <v>4433.35</v>
      </c>
      <c r="HA40" s="202">
        <v>5194.18</v>
      </c>
      <c r="HB40" s="202">
        <v>11015.34</v>
      </c>
      <c r="HC40" s="202">
        <v>2422</v>
      </c>
      <c r="HD40" s="202">
        <v>109</v>
      </c>
      <c r="HE40" s="202">
        <v>5731.27</v>
      </c>
      <c r="HF40" s="202">
        <v>12531</v>
      </c>
      <c r="HG40" s="202">
        <v>5760</v>
      </c>
      <c r="HH40" s="202">
        <v>1989.1</v>
      </c>
      <c r="HI40" s="202"/>
      <c r="HJ40" s="202">
        <v>111.555</v>
      </c>
      <c r="HK40" s="202">
        <v>231.75</v>
      </c>
      <c r="HL40" s="202"/>
      <c r="HM40" s="202">
        <v>135</v>
      </c>
      <c r="HN40" s="202">
        <v>0</v>
      </c>
      <c r="HO40" s="202">
        <v>1</v>
      </c>
      <c r="HP40" s="202">
        <v>56</v>
      </c>
      <c r="HQ40" s="202">
        <v>2254.1</v>
      </c>
      <c r="HR40" s="202">
        <v>4738.9</v>
      </c>
      <c r="HS40" s="202">
        <v>1554</v>
      </c>
      <c r="HT40" s="202">
        <v>4100</v>
      </c>
      <c r="HU40" s="202"/>
      <c r="HV40" s="202"/>
      <c r="HW40" s="187">
        <f t="shared" si="33"/>
        <v>51206.74</v>
      </c>
      <c r="HX40" s="187">
        <f t="shared" si="34"/>
        <v>13070.75</v>
      </c>
    </row>
    <row r="41" spans="1:232" ht="18.75" customHeight="1">
      <c r="A41" s="94" t="s">
        <v>72</v>
      </c>
      <c r="B41" s="51" t="s">
        <v>73</v>
      </c>
      <c r="C41" s="39">
        <v>58324</v>
      </c>
      <c r="D41" s="39"/>
      <c r="E41" s="39">
        <v>80156</v>
      </c>
      <c r="F41" s="39">
        <v>70260</v>
      </c>
      <c r="G41" s="39">
        <v>52541</v>
      </c>
      <c r="H41" s="39">
        <v>36362</v>
      </c>
      <c r="I41" s="39">
        <v>34618</v>
      </c>
      <c r="J41" s="90">
        <v>25726</v>
      </c>
      <c r="K41" s="79">
        <v>22857</v>
      </c>
      <c r="L41" s="79">
        <v>33054</v>
      </c>
      <c r="M41" s="79">
        <v>29998</v>
      </c>
      <c r="N41" s="79">
        <v>39251</v>
      </c>
      <c r="O41" s="83">
        <v>43493</v>
      </c>
      <c r="P41" s="61">
        <v>50910</v>
      </c>
      <c r="Q41" s="82">
        <v>52841</v>
      </c>
      <c r="R41" s="82">
        <v>69887</v>
      </c>
      <c r="S41" s="82">
        <v>73635.965</v>
      </c>
      <c r="T41" s="61">
        <v>73477</v>
      </c>
      <c r="U41" s="61">
        <v>67076.5</v>
      </c>
      <c r="V41" s="91">
        <v>83593.7</v>
      </c>
      <c r="W41" s="187">
        <v>120804.394</v>
      </c>
      <c r="X41" s="187">
        <v>156989.438</v>
      </c>
      <c r="Y41" s="187">
        <v>142364.419</v>
      </c>
      <c r="Z41" s="187">
        <v>112515.29100000001</v>
      </c>
      <c r="AA41" s="187">
        <f t="shared" si="0"/>
        <v>96221.853</v>
      </c>
      <c r="AB41" s="187">
        <v>107772.72700000001</v>
      </c>
      <c r="AC41" s="187">
        <v>67114.135</v>
      </c>
      <c r="AD41" s="187">
        <v>71950.49200000001</v>
      </c>
      <c r="AE41" s="191">
        <v>5125</v>
      </c>
      <c r="AF41" s="189">
        <v>4342</v>
      </c>
      <c r="AG41" s="189">
        <v>6932</v>
      </c>
      <c r="AH41" s="189">
        <v>6907</v>
      </c>
      <c r="AI41" s="189">
        <v>6335</v>
      </c>
      <c r="AJ41" s="189">
        <v>3706</v>
      </c>
      <c r="AK41" s="189">
        <v>4342</v>
      </c>
      <c r="AL41" s="189">
        <v>5344</v>
      </c>
      <c r="AM41" s="189">
        <v>5539</v>
      </c>
      <c r="AN41" s="189">
        <v>5264</v>
      </c>
      <c r="AO41" s="189">
        <v>7963</v>
      </c>
      <c r="AP41" s="189">
        <v>8088</v>
      </c>
      <c r="AQ41" s="187">
        <f t="shared" si="15"/>
        <v>69887</v>
      </c>
      <c r="AR41" s="191">
        <v>3938</v>
      </c>
      <c r="AS41" s="189">
        <v>4971</v>
      </c>
      <c r="AT41" s="189">
        <v>8109.565</v>
      </c>
      <c r="AU41" s="189">
        <v>6849</v>
      </c>
      <c r="AV41" s="192">
        <v>7355</v>
      </c>
      <c r="AW41" s="192">
        <v>5382</v>
      </c>
      <c r="AX41" s="194">
        <v>3758.1</v>
      </c>
      <c r="AY41" s="194">
        <v>4799.1</v>
      </c>
      <c r="AZ41" s="194">
        <v>7951.2</v>
      </c>
      <c r="BA41" s="194">
        <v>5509</v>
      </c>
      <c r="BB41" s="194">
        <v>8365</v>
      </c>
      <c r="BC41" s="189">
        <v>6649</v>
      </c>
      <c r="BD41" s="189">
        <f t="shared" si="16"/>
        <v>73635.965</v>
      </c>
      <c r="BE41" s="189">
        <v>5846.7</v>
      </c>
      <c r="BF41" s="189">
        <f t="shared" si="17"/>
        <v>6393.7</v>
      </c>
      <c r="BG41" s="189">
        <f t="shared" si="1"/>
        <v>7186.199999999999</v>
      </c>
      <c r="BH41" s="189">
        <f t="shared" si="2"/>
        <v>3194</v>
      </c>
      <c r="BI41" s="189">
        <f t="shared" si="3"/>
        <v>4765.5</v>
      </c>
      <c r="BJ41" s="189">
        <f t="shared" si="4"/>
        <v>6341.200000000004</v>
      </c>
      <c r="BK41" s="189">
        <f t="shared" si="5"/>
        <v>6004.799999999996</v>
      </c>
      <c r="BL41" s="189">
        <f t="shared" si="6"/>
        <v>5985.4000000000015</v>
      </c>
      <c r="BM41" s="189">
        <f t="shared" si="7"/>
        <v>6089</v>
      </c>
      <c r="BN41" s="189">
        <f t="shared" si="8"/>
        <v>5949.5</v>
      </c>
      <c r="BO41" s="189">
        <f t="shared" si="9"/>
        <v>8892.600000000006</v>
      </c>
      <c r="BP41" s="189">
        <f t="shared" si="10"/>
        <v>6828.399999999994</v>
      </c>
      <c r="BQ41" s="189">
        <f t="shared" si="18"/>
        <v>73477</v>
      </c>
      <c r="BR41" s="194">
        <v>12240.4</v>
      </c>
      <c r="BS41" s="194">
        <v>19426.6</v>
      </c>
      <c r="BT41" s="194">
        <v>22620.6</v>
      </c>
      <c r="BU41" s="194">
        <v>27386.1</v>
      </c>
      <c r="BV41" s="194">
        <v>33727.3</v>
      </c>
      <c r="BW41" s="194">
        <v>39732.1</v>
      </c>
      <c r="BX41" s="187">
        <v>45717.5</v>
      </c>
      <c r="BY41" s="187">
        <v>51806.5</v>
      </c>
      <c r="BZ41" s="190">
        <v>57756</v>
      </c>
      <c r="CA41" s="195">
        <v>66648.6</v>
      </c>
      <c r="CB41" s="187">
        <v>67076.5</v>
      </c>
      <c r="CC41" s="187">
        <v>73477</v>
      </c>
      <c r="CD41" s="187">
        <v>6433.5</v>
      </c>
      <c r="CE41" s="187">
        <f aca="true" t="shared" si="35" ref="CE41:CE63">CP41-CD41</f>
        <v>6196</v>
      </c>
      <c r="CF41" s="187">
        <f t="shared" si="19"/>
        <v>5184.5</v>
      </c>
      <c r="CG41" s="187">
        <f t="shared" si="20"/>
        <v>4413.5</v>
      </c>
      <c r="CH41" s="187">
        <f t="shared" si="21"/>
        <v>4429.5999999999985</v>
      </c>
      <c r="CI41" s="187">
        <f t="shared" si="22"/>
        <v>5033.700000000001</v>
      </c>
      <c r="CJ41" s="187">
        <f t="shared" si="23"/>
        <v>5564.700000000001</v>
      </c>
      <c r="CK41" s="187">
        <f t="shared" si="24"/>
        <v>7142.0999999999985</v>
      </c>
      <c r="CL41" s="187">
        <f t="shared" si="25"/>
        <v>5242.200000000004</v>
      </c>
      <c r="CM41" s="187">
        <f t="shared" si="26"/>
        <v>6164.399999999994</v>
      </c>
      <c r="CN41" s="187">
        <f t="shared" si="27"/>
        <v>6542.600000000006</v>
      </c>
      <c r="CO41" s="187">
        <f t="shared" si="13"/>
        <v>4729.699999999997</v>
      </c>
      <c r="CP41" s="187">
        <v>12629.5</v>
      </c>
      <c r="CQ41" s="187">
        <v>17814</v>
      </c>
      <c r="CR41" s="187">
        <v>22227.5</v>
      </c>
      <c r="CS41" s="195">
        <v>26657.1</v>
      </c>
      <c r="CT41" s="187">
        <v>31690.8</v>
      </c>
      <c r="CU41" s="195">
        <v>37255.5</v>
      </c>
      <c r="CV41" s="194">
        <v>44397.6</v>
      </c>
      <c r="CW41" s="187">
        <v>49639.8</v>
      </c>
      <c r="CX41" s="187">
        <v>55804.2</v>
      </c>
      <c r="CY41" s="187">
        <v>62346.8</v>
      </c>
      <c r="CZ41" s="187">
        <v>67076.5</v>
      </c>
      <c r="DA41" s="187">
        <v>5055.1</v>
      </c>
      <c r="DB41" s="187">
        <v>8265.1</v>
      </c>
      <c r="DC41" s="187">
        <v>16386.7</v>
      </c>
      <c r="DD41" s="187">
        <v>26823.2</v>
      </c>
      <c r="DE41" s="187">
        <v>34376.5</v>
      </c>
      <c r="DF41" s="187">
        <v>38358.8</v>
      </c>
      <c r="DG41" s="187">
        <v>42885.7</v>
      </c>
      <c r="DH41" s="197">
        <v>49800.1</v>
      </c>
      <c r="DI41" s="197">
        <v>58384.7</v>
      </c>
      <c r="DJ41" s="187">
        <v>67941.6</v>
      </c>
      <c r="DK41" s="187">
        <v>75052.25</v>
      </c>
      <c r="DL41" s="187">
        <v>83593.7</v>
      </c>
      <c r="DM41" s="187">
        <v>8079.4</v>
      </c>
      <c r="DN41" s="190">
        <v>15929</v>
      </c>
      <c r="DO41" s="187">
        <v>25227.9</v>
      </c>
      <c r="DP41" s="187">
        <v>33265.5</v>
      </c>
      <c r="DQ41" s="187">
        <v>40736</v>
      </c>
      <c r="DR41" s="187">
        <v>11872</v>
      </c>
      <c r="DS41" s="187">
        <v>8458.672</v>
      </c>
      <c r="DT41" s="187">
        <v>14460.4</v>
      </c>
      <c r="DU41" s="194">
        <v>8929.83</v>
      </c>
      <c r="DV41" s="194">
        <v>11730.48</v>
      </c>
      <c r="DW41" s="194">
        <v>10217.542</v>
      </c>
      <c r="DX41" s="194">
        <v>14399.47</v>
      </c>
      <c r="DY41" s="187">
        <f t="shared" si="14"/>
        <v>120804.394</v>
      </c>
      <c r="DZ41" s="207">
        <v>11224.583</v>
      </c>
      <c r="EA41" s="194">
        <v>12367.97</v>
      </c>
      <c r="EB41" s="194">
        <v>11060.83</v>
      </c>
      <c r="EC41" s="194">
        <v>11659.933</v>
      </c>
      <c r="ED41" s="194">
        <v>8631.95</v>
      </c>
      <c r="EE41" s="194">
        <v>9675.9</v>
      </c>
      <c r="EF41" s="194">
        <v>9256.35</v>
      </c>
      <c r="EG41" s="229">
        <v>19928.025</v>
      </c>
      <c r="EH41" s="229">
        <v>15153.96</v>
      </c>
      <c r="EI41" s="229">
        <v>14794.852</v>
      </c>
      <c r="EJ41" s="229">
        <v>15665.75</v>
      </c>
      <c r="EK41" s="229">
        <v>17569.335</v>
      </c>
      <c r="EL41" s="187">
        <f t="shared" si="28"/>
        <v>156989.438</v>
      </c>
      <c r="EM41" s="200">
        <v>15438.55</v>
      </c>
      <c r="EN41" s="187">
        <v>13897.8</v>
      </c>
      <c r="EO41" s="187">
        <v>9809.809</v>
      </c>
      <c r="EP41" s="187">
        <v>10919.45</v>
      </c>
      <c r="EQ41" s="187">
        <v>6737.052</v>
      </c>
      <c r="ER41" s="187">
        <v>11770.182</v>
      </c>
      <c r="ES41" s="194">
        <v>10563.9</v>
      </c>
      <c r="ET41" s="187">
        <v>12920.566</v>
      </c>
      <c r="EU41" s="194">
        <v>14689.065</v>
      </c>
      <c r="EV41" s="194">
        <v>13056.227</v>
      </c>
      <c r="EW41" s="194">
        <v>10722.66</v>
      </c>
      <c r="EX41" s="291">
        <v>11839.158</v>
      </c>
      <c r="EY41" s="187">
        <f t="shared" si="29"/>
        <v>142364.419</v>
      </c>
      <c r="EZ41" s="187">
        <v>491.735</v>
      </c>
      <c r="FA41" s="187">
        <v>13306.6</v>
      </c>
      <c r="FB41" s="287">
        <v>9809.809</v>
      </c>
      <c r="FC41" s="287">
        <v>12325.2</v>
      </c>
      <c r="FD41" s="187">
        <v>10116.6</v>
      </c>
      <c r="FE41" s="187">
        <v>9351.031</v>
      </c>
      <c r="FF41" s="287">
        <v>8449.223</v>
      </c>
      <c r="FG41" s="287">
        <v>11775.564</v>
      </c>
      <c r="FH41" s="287">
        <v>10128.5</v>
      </c>
      <c r="FI41" s="287">
        <v>9958.517</v>
      </c>
      <c r="FJ41" s="190">
        <v>8472.75</v>
      </c>
      <c r="FK41" s="287">
        <v>8329.762</v>
      </c>
      <c r="FL41" s="187">
        <f t="shared" si="30"/>
        <v>112515.29100000001</v>
      </c>
      <c r="FM41" s="187">
        <v>7182.861</v>
      </c>
      <c r="FN41" s="188">
        <v>7356.45</v>
      </c>
      <c r="FO41" s="288">
        <v>5553.602</v>
      </c>
      <c r="FP41" s="292">
        <v>9093.475</v>
      </c>
      <c r="FQ41" s="289">
        <v>7255.225</v>
      </c>
      <c r="FR41" s="289">
        <v>7810.65</v>
      </c>
      <c r="FS41" s="187">
        <v>7704.219999999999</v>
      </c>
      <c r="FT41" s="187">
        <v>8592.75</v>
      </c>
      <c r="FU41" s="290">
        <v>11736.5</v>
      </c>
      <c r="FV41" s="288">
        <v>7871.2</v>
      </c>
      <c r="FW41" s="293">
        <v>5884.67</v>
      </c>
      <c r="FX41" s="288">
        <v>10180.25</v>
      </c>
      <c r="FY41" s="194">
        <v>6085.1</v>
      </c>
      <c r="FZ41" s="187">
        <v>6028.8</v>
      </c>
      <c r="GA41" s="187">
        <v>7743.4</v>
      </c>
      <c r="GB41" s="187">
        <v>4554.5</v>
      </c>
      <c r="GC41" s="187">
        <v>8376</v>
      </c>
      <c r="GD41" s="187">
        <v>7543.516</v>
      </c>
      <c r="GE41" s="187">
        <v>10695.722</v>
      </c>
      <c r="GF41" s="187">
        <v>13332.875</v>
      </c>
      <c r="GG41" s="187">
        <v>11827.67</v>
      </c>
      <c r="GH41" s="187">
        <v>13197.93</v>
      </c>
      <c r="GI41" s="187">
        <v>10618.85</v>
      </c>
      <c r="GJ41" s="187">
        <v>7768.364</v>
      </c>
      <c r="GK41" s="187">
        <f t="shared" si="31"/>
        <v>96221.853</v>
      </c>
      <c r="GL41" s="187">
        <f t="shared" si="32"/>
        <v>107772.72700000001</v>
      </c>
      <c r="GM41" s="187">
        <v>7145</v>
      </c>
      <c r="GN41" s="187">
        <v>6175.68</v>
      </c>
      <c r="GO41" s="187">
        <v>5264.45</v>
      </c>
      <c r="GP41" s="187">
        <v>3969.25</v>
      </c>
      <c r="GQ41" s="187">
        <v>4808.75</v>
      </c>
      <c r="GR41" s="187">
        <v>4228.95</v>
      </c>
      <c r="GS41" s="187">
        <v>5054.3</v>
      </c>
      <c r="GT41" s="187">
        <v>6816.02</v>
      </c>
      <c r="GU41" s="187">
        <v>10154.81</v>
      </c>
      <c r="GV41" s="187">
        <v>5178.9</v>
      </c>
      <c r="GW41" s="187">
        <v>6604.2</v>
      </c>
      <c r="GX41" s="187">
        <v>3786.125</v>
      </c>
      <c r="GY41" s="187">
        <v>2654.6</v>
      </c>
      <c r="GZ41" s="187">
        <v>4830.85</v>
      </c>
      <c r="HA41" s="187">
        <v>6463.8</v>
      </c>
      <c r="HB41" s="187">
        <v>4133.15</v>
      </c>
      <c r="HC41" s="187">
        <v>3281.9</v>
      </c>
      <c r="HD41" s="187">
        <v>6942.022</v>
      </c>
      <c r="HE41" s="187">
        <v>5561.85</v>
      </c>
      <c r="HF41" s="187">
        <v>5418.95</v>
      </c>
      <c r="HG41" s="187">
        <v>7146.62</v>
      </c>
      <c r="HH41" s="187">
        <v>7414.5</v>
      </c>
      <c r="HI41" s="187">
        <v>8275.25</v>
      </c>
      <c r="HJ41" s="187">
        <v>9827</v>
      </c>
      <c r="HK41" s="187">
        <v>7038.48</v>
      </c>
      <c r="HL41" s="187">
        <v>5940.791</v>
      </c>
      <c r="HM41" s="187">
        <v>8840.45</v>
      </c>
      <c r="HN41" s="187">
        <v>5463.985</v>
      </c>
      <c r="HO41" s="187">
        <v>5084.7</v>
      </c>
      <c r="HP41" s="187">
        <v>6182.94</v>
      </c>
      <c r="HQ41" s="187">
        <v>6502.358</v>
      </c>
      <c r="HR41" s="187">
        <v>6586.9</v>
      </c>
      <c r="HS41" s="187">
        <v>6475.379</v>
      </c>
      <c r="HT41" s="187">
        <v>8771.1</v>
      </c>
      <c r="HU41" s="187"/>
      <c r="HV41" s="187"/>
      <c r="HW41" s="187">
        <f t="shared" si="33"/>
        <v>53848.242000000006</v>
      </c>
      <c r="HX41" s="187">
        <f t="shared" si="34"/>
        <v>66887.08300000001</v>
      </c>
    </row>
    <row r="42" spans="1:232" s="107" customFormat="1" ht="18.75" customHeight="1">
      <c r="A42" s="94" t="s">
        <v>243</v>
      </c>
      <c r="B42" s="96" t="s">
        <v>230</v>
      </c>
      <c r="C42" s="97">
        <v>2042</v>
      </c>
      <c r="D42" s="97">
        <v>0</v>
      </c>
      <c r="E42" s="97">
        <v>4219</v>
      </c>
      <c r="F42" s="97">
        <v>8436</v>
      </c>
      <c r="G42" s="97">
        <v>2012</v>
      </c>
      <c r="H42" s="98">
        <v>3456</v>
      </c>
      <c r="I42" s="97">
        <v>4525</v>
      </c>
      <c r="J42" s="99">
        <v>2170</v>
      </c>
      <c r="K42" s="100">
        <v>359</v>
      </c>
      <c r="L42" s="100">
        <v>2013</v>
      </c>
      <c r="M42" s="100">
        <v>1035</v>
      </c>
      <c r="N42" s="100">
        <v>2059</v>
      </c>
      <c r="O42" s="101">
        <v>1000</v>
      </c>
      <c r="P42" s="101">
        <v>956</v>
      </c>
      <c r="Q42" s="102">
        <v>3531</v>
      </c>
      <c r="R42" s="103">
        <v>6059</v>
      </c>
      <c r="S42" s="104">
        <v>6162.312</v>
      </c>
      <c r="T42" s="101">
        <v>6967</v>
      </c>
      <c r="U42" s="104">
        <v>6049.400000000001</v>
      </c>
      <c r="V42" s="105">
        <v>5989.1</v>
      </c>
      <c r="W42" s="208">
        <v>16855.945999999996</v>
      </c>
      <c r="X42" s="209">
        <v>4573</v>
      </c>
      <c r="Y42" s="209">
        <v>3308.616</v>
      </c>
      <c r="Z42" s="187">
        <v>9548.078</v>
      </c>
      <c r="AA42" s="187">
        <f t="shared" si="0"/>
        <v>7785.315</v>
      </c>
      <c r="AB42" s="187">
        <v>3992.7940000000003</v>
      </c>
      <c r="AC42" s="187">
        <v>2593.265</v>
      </c>
      <c r="AD42" s="187">
        <v>1509.661</v>
      </c>
      <c r="AE42" s="209">
        <v>85</v>
      </c>
      <c r="AF42" s="209">
        <v>1302</v>
      </c>
      <c r="AG42" s="209">
        <v>468</v>
      </c>
      <c r="AH42" s="209">
        <v>322</v>
      </c>
      <c r="AI42" s="209">
        <v>0</v>
      </c>
      <c r="AJ42" s="209">
        <v>522</v>
      </c>
      <c r="AK42" s="209">
        <v>608</v>
      </c>
      <c r="AL42" s="209">
        <v>375</v>
      </c>
      <c r="AM42" s="209">
        <v>391</v>
      </c>
      <c r="AN42" s="209">
        <v>434</v>
      </c>
      <c r="AO42" s="209">
        <v>653</v>
      </c>
      <c r="AP42" s="209">
        <v>899</v>
      </c>
      <c r="AQ42" s="209">
        <v>6059</v>
      </c>
      <c r="AR42" s="209">
        <v>875</v>
      </c>
      <c r="AS42" s="209">
        <v>677</v>
      </c>
      <c r="AT42" s="209">
        <v>544.312</v>
      </c>
      <c r="AU42" s="209">
        <v>573</v>
      </c>
      <c r="AV42" s="210">
        <v>462</v>
      </c>
      <c r="AW42" s="210">
        <v>496</v>
      </c>
      <c r="AX42" s="211">
        <v>77.39999999999999</v>
      </c>
      <c r="AY42" s="211">
        <v>255.1</v>
      </c>
      <c r="AZ42" s="211">
        <v>484.7</v>
      </c>
      <c r="BA42" s="211">
        <v>1009.8</v>
      </c>
      <c r="BB42" s="211">
        <v>708</v>
      </c>
      <c r="BC42" s="209">
        <v>0</v>
      </c>
      <c r="BD42" s="210">
        <v>6162.312</v>
      </c>
      <c r="BE42" s="210">
        <v>327</v>
      </c>
      <c r="BF42" s="210">
        <v>745.1</v>
      </c>
      <c r="BG42" s="210">
        <v>352.9</v>
      </c>
      <c r="BH42" s="210">
        <v>1173.1</v>
      </c>
      <c r="BI42" s="210">
        <v>527</v>
      </c>
      <c r="BJ42" s="210">
        <v>1006.8</v>
      </c>
      <c r="BK42" s="210">
        <v>490.90000000000003</v>
      </c>
      <c r="BL42" s="210">
        <v>620.8</v>
      </c>
      <c r="BM42" s="210">
        <v>786.2</v>
      </c>
      <c r="BN42" s="210">
        <v>291.5</v>
      </c>
      <c r="BO42" s="210">
        <v>461.9</v>
      </c>
      <c r="BP42" s="210">
        <v>183.8</v>
      </c>
      <c r="BQ42" s="210">
        <v>6967</v>
      </c>
      <c r="BR42" s="211">
        <v>1072.1</v>
      </c>
      <c r="BS42" s="211">
        <v>1425</v>
      </c>
      <c r="BT42" s="211">
        <v>2598.1</v>
      </c>
      <c r="BU42" s="211">
        <v>3125.1</v>
      </c>
      <c r="BV42" s="211">
        <v>4131.9</v>
      </c>
      <c r="BW42" s="211">
        <v>4622.8</v>
      </c>
      <c r="BX42" s="209">
        <v>5243.6</v>
      </c>
      <c r="BY42" s="209">
        <v>6029.8</v>
      </c>
      <c r="BZ42" s="212">
        <v>6321.3</v>
      </c>
      <c r="CA42" s="208">
        <v>6783.2</v>
      </c>
      <c r="CB42" s="209">
        <v>6049.400000000001</v>
      </c>
      <c r="CC42" s="209">
        <v>6967</v>
      </c>
      <c r="CD42" s="209">
        <v>514.3</v>
      </c>
      <c r="CE42" s="209">
        <v>239.3</v>
      </c>
      <c r="CF42" s="209">
        <v>433.40000000000003</v>
      </c>
      <c r="CG42" s="209">
        <v>919</v>
      </c>
      <c r="CH42" s="209">
        <v>1072.6</v>
      </c>
      <c r="CI42" s="209">
        <v>554.8</v>
      </c>
      <c r="CJ42" s="209">
        <v>758.1</v>
      </c>
      <c r="CK42" s="209">
        <v>898</v>
      </c>
      <c r="CL42" s="209">
        <v>16.099999999999635</v>
      </c>
      <c r="CM42" s="209">
        <v>19.200000000000387</v>
      </c>
      <c r="CN42" s="209">
        <v>369.5</v>
      </c>
      <c r="CO42" s="209">
        <v>255.1</v>
      </c>
      <c r="CP42" s="209">
        <v>753.6</v>
      </c>
      <c r="CQ42" s="209">
        <v>1187</v>
      </c>
      <c r="CR42" s="209">
        <v>2106</v>
      </c>
      <c r="CS42" s="208">
        <v>3178.6</v>
      </c>
      <c r="CT42" s="209">
        <v>3733.4</v>
      </c>
      <c r="CU42" s="208">
        <v>4491.5</v>
      </c>
      <c r="CV42" s="211">
        <v>5389.5</v>
      </c>
      <c r="CW42" s="209">
        <v>5405.6</v>
      </c>
      <c r="CX42" s="209">
        <v>5424.8</v>
      </c>
      <c r="CY42" s="209">
        <v>5794.3</v>
      </c>
      <c r="CZ42" s="209">
        <v>6049.400000000001</v>
      </c>
      <c r="DA42" s="209">
        <v>575</v>
      </c>
      <c r="DB42" s="209">
        <v>1514</v>
      </c>
      <c r="DC42" s="209">
        <v>2168</v>
      </c>
      <c r="DD42" s="209">
        <v>2442</v>
      </c>
      <c r="DE42" s="209">
        <v>3404</v>
      </c>
      <c r="DF42" s="209">
        <v>3926</v>
      </c>
      <c r="DG42" s="209">
        <v>4029</v>
      </c>
      <c r="DH42" s="213">
        <v>4222.3</v>
      </c>
      <c r="DI42" s="213">
        <v>4705.8</v>
      </c>
      <c r="DJ42" s="209">
        <v>5145.8</v>
      </c>
      <c r="DK42" s="209">
        <v>5145.8</v>
      </c>
      <c r="DL42" s="209">
        <v>5989.1</v>
      </c>
      <c r="DM42" s="209">
        <v>351.7</v>
      </c>
      <c r="DN42" s="212">
        <v>917</v>
      </c>
      <c r="DO42" s="209">
        <v>1158.8</v>
      </c>
      <c r="DP42" s="209">
        <v>1769.9</v>
      </c>
      <c r="DQ42" s="209">
        <v>1770.6</v>
      </c>
      <c r="DR42" s="209">
        <v>501.9</v>
      </c>
      <c r="DS42" s="209">
        <v>1372.269</v>
      </c>
      <c r="DT42" s="209">
        <v>1099.804</v>
      </c>
      <c r="DU42" s="211">
        <v>2756.11</v>
      </c>
      <c r="DV42" s="211">
        <v>2558.83</v>
      </c>
      <c r="DW42" s="211">
        <v>4237.289</v>
      </c>
      <c r="DX42" s="211">
        <v>2559.144</v>
      </c>
      <c r="DY42" s="187">
        <f t="shared" si="14"/>
        <v>16855.946</v>
      </c>
      <c r="DZ42" s="211">
        <v>355</v>
      </c>
      <c r="EA42" s="208">
        <v>950</v>
      </c>
      <c r="EB42" s="208">
        <v>376</v>
      </c>
      <c r="EC42" s="208">
        <v>83</v>
      </c>
      <c r="ED42" s="208">
        <v>406</v>
      </c>
      <c r="EE42" s="208">
        <v>886</v>
      </c>
      <c r="EF42" s="211">
        <v>222</v>
      </c>
      <c r="EG42" s="300">
        <v>58</v>
      </c>
      <c r="EH42" s="300">
        <v>219</v>
      </c>
      <c r="EI42" s="300">
        <v>120</v>
      </c>
      <c r="EJ42" s="300">
        <v>358</v>
      </c>
      <c r="EK42" s="300">
        <v>540</v>
      </c>
      <c r="EL42" s="187">
        <f t="shared" si="28"/>
        <v>4573</v>
      </c>
      <c r="EM42" s="200">
        <v>535.808</v>
      </c>
      <c r="EN42" s="187">
        <v>28.031</v>
      </c>
      <c r="EO42" s="187">
        <v>300</v>
      </c>
      <c r="EP42" s="187">
        <v>109.508</v>
      </c>
      <c r="EQ42" s="187">
        <v>0</v>
      </c>
      <c r="ER42" s="187">
        <v>241.778</v>
      </c>
      <c r="ES42" s="194">
        <v>257.439</v>
      </c>
      <c r="ET42" s="187">
        <v>548.562</v>
      </c>
      <c r="EU42" s="194">
        <v>453.928</v>
      </c>
      <c r="EV42" s="194">
        <v>110.936</v>
      </c>
      <c r="EW42" s="194">
        <v>331.7</v>
      </c>
      <c r="EX42" s="194">
        <v>390.926</v>
      </c>
      <c r="EY42" s="187">
        <f t="shared" si="29"/>
        <v>3308.616</v>
      </c>
      <c r="EZ42" s="209">
        <v>6368.272</v>
      </c>
      <c r="FA42" s="187" t="s">
        <v>20</v>
      </c>
      <c r="FB42" s="287">
        <v>300</v>
      </c>
      <c r="FC42" s="287">
        <v>300.415</v>
      </c>
      <c r="FD42" s="187">
        <v>120.693</v>
      </c>
      <c r="FE42" s="187">
        <v>309.622</v>
      </c>
      <c r="FF42" s="287">
        <v>467.578</v>
      </c>
      <c r="FG42" s="287">
        <v>258.447</v>
      </c>
      <c r="FH42" s="287">
        <v>303.206</v>
      </c>
      <c r="FI42" s="287">
        <v>272.699</v>
      </c>
      <c r="FJ42" s="190">
        <v>299.862</v>
      </c>
      <c r="FK42" s="287">
        <v>547.284</v>
      </c>
      <c r="FL42" s="187">
        <f t="shared" si="30"/>
        <v>9548.078</v>
      </c>
      <c r="FM42" s="187">
        <v>191.26</v>
      </c>
      <c r="FN42" s="188">
        <v>442.027</v>
      </c>
      <c r="FO42" s="288">
        <v>157.377</v>
      </c>
      <c r="FP42" s="292">
        <v>472.218</v>
      </c>
      <c r="FQ42" s="289">
        <v>396.846</v>
      </c>
      <c r="FR42" s="289">
        <v>427.45</v>
      </c>
      <c r="FS42" s="187">
        <v>387.296</v>
      </c>
      <c r="FT42" s="187">
        <v>420.534</v>
      </c>
      <c r="FU42" s="290">
        <v>3956.645</v>
      </c>
      <c r="FV42" s="288">
        <v>277.535</v>
      </c>
      <c r="FW42" s="288">
        <v>386.722</v>
      </c>
      <c r="FX42" s="288">
        <v>269.405</v>
      </c>
      <c r="FY42" s="211">
        <v>470.548</v>
      </c>
      <c r="FZ42" s="209">
        <v>193.556</v>
      </c>
      <c r="GA42" s="209">
        <v>0</v>
      </c>
      <c r="GB42" s="209">
        <v>279.208</v>
      </c>
      <c r="GC42" s="209">
        <v>641.674</v>
      </c>
      <c r="GD42" s="209">
        <v>389.236</v>
      </c>
      <c r="GE42" s="209">
        <v>386.066</v>
      </c>
      <c r="GF42" s="209">
        <v>487.891</v>
      </c>
      <c r="GG42" s="209">
        <v>463.455</v>
      </c>
      <c r="GH42" s="209">
        <v>483.467</v>
      </c>
      <c r="GI42" s="209"/>
      <c r="GJ42" s="209">
        <v>197.693</v>
      </c>
      <c r="GK42" s="187">
        <f t="shared" si="31"/>
        <v>7785.315</v>
      </c>
      <c r="GL42" s="187">
        <f t="shared" si="32"/>
        <v>3992.7940000000003</v>
      </c>
      <c r="GM42" s="209">
        <v>448.449</v>
      </c>
      <c r="GN42" s="209">
        <v>832.235</v>
      </c>
      <c r="GO42" s="209">
        <v>407.235</v>
      </c>
      <c r="GP42" s="209">
        <v>742.899</v>
      </c>
      <c r="GQ42" s="209">
        <v>281.63</v>
      </c>
      <c r="GR42" s="209">
        <v>422.139</v>
      </c>
      <c r="GS42" s="209">
        <v>816.21</v>
      </c>
      <c r="GT42" s="209">
        <v>600.412</v>
      </c>
      <c r="GU42" s="209">
        <v>0.2</v>
      </c>
      <c r="GV42" s="209">
        <v>423.586</v>
      </c>
      <c r="GW42" s="209">
        <v>107.863</v>
      </c>
      <c r="GX42" s="209">
        <v>338.069</v>
      </c>
      <c r="GY42" s="209"/>
      <c r="GZ42" s="209">
        <v>110.765</v>
      </c>
      <c r="HA42" s="209">
        <v>26.581</v>
      </c>
      <c r="HB42" s="209">
        <v>265.745</v>
      </c>
      <c r="HC42" s="209">
        <v>156.414</v>
      </c>
      <c r="HD42" s="209">
        <v>237.296</v>
      </c>
      <c r="HE42" s="209">
        <v>0.8</v>
      </c>
      <c r="HF42" s="209">
        <v>221.887</v>
      </c>
      <c r="HG42" s="209">
        <v>221.205</v>
      </c>
      <c r="HH42" s="209"/>
      <c r="HI42" s="209">
        <v>203.968</v>
      </c>
      <c r="HJ42" s="209">
        <v>65</v>
      </c>
      <c r="HK42" s="209"/>
      <c r="HL42" s="209">
        <v>123.715</v>
      </c>
      <c r="HM42" s="209">
        <v>152.507</v>
      </c>
      <c r="HN42" s="209">
        <v>152.543</v>
      </c>
      <c r="HO42" s="209"/>
      <c r="HP42" s="209">
        <v>277.328</v>
      </c>
      <c r="HQ42" s="306"/>
      <c r="HR42" s="209">
        <v>340.407</v>
      </c>
      <c r="HS42" s="209">
        <v>277.861</v>
      </c>
      <c r="HT42" s="209">
        <v>1550.94</v>
      </c>
      <c r="HU42" s="209"/>
      <c r="HV42" s="209"/>
      <c r="HW42" s="187">
        <f t="shared" si="33"/>
        <v>1240.6929999999998</v>
      </c>
      <c r="HX42" s="187">
        <f t="shared" si="34"/>
        <v>2875.301</v>
      </c>
    </row>
    <row r="43" spans="1:232" s="107" customFormat="1" ht="18.75" customHeight="1">
      <c r="A43" s="94" t="s">
        <v>231</v>
      </c>
      <c r="B43" s="96" t="s">
        <v>232</v>
      </c>
      <c r="C43" s="97">
        <v>18532</v>
      </c>
      <c r="D43" s="97">
        <v>0</v>
      </c>
      <c r="E43" s="97">
        <v>22398</v>
      </c>
      <c r="F43" s="97">
        <v>22791</v>
      </c>
      <c r="G43" s="97">
        <v>19437</v>
      </c>
      <c r="H43" s="97">
        <v>23300</v>
      </c>
      <c r="I43" s="97">
        <v>17093</v>
      </c>
      <c r="J43" s="97">
        <v>14559</v>
      </c>
      <c r="K43" s="97">
        <v>7679</v>
      </c>
      <c r="L43" s="97">
        <v>17771</v>
      </c>
      <c r="M43" s="97">
        <v>19327</v>
      </c>
      <c r="N43" s="97">
        <v>15674</v>
      </c>
      <c r="O43" s="97">
        <v>10901</v>
      </c>
      <c r="P43" s="97">
        <v>12867</v>
      </c>
      <c r="Q43" s="97">
        <v>13382</v>
      </c>
      <c r="R43" s="97">
        <v>15749</v>
      </c>
      <c r="S43" s="108">
        <v>15176.132999999998</v>
      </c>
      <c r="T43" s="97">
        <v>23704</v>
      </c>
      <c r="U43" s="108">
        <v>24582.4</v>
      </c>
      <c r="V43" s="97">
        <v>24706.1</v>
      </c>
      <c r="W43" s="214">
        <v>16027.831</v>
      </c>
      <c r="X43" s="214">
        <v>37168.826</v>
      </c>
      <c r="Y43" s="215">
        <v>38425.842000000004</v>
      </c>
      <c r="Z43" s="187">
        <v>48810.887</v>
      </c>
      <c r="AA43" s="187">
        <f t="shared" si="0"/>
        <v>46993.536</v>
      </c>
      <c r="AB43" s="194">
        <v>51178.729999999996</v>
      </c>
      <c r="AC43" s="187">
        <v>53042.029</v>
      </c>
      <c r="AD43" s="187">
        <v>61748.377</v>
      </c>
      <c r="AE43" s="210">
        <v>1020</v>
      </c>
      <c r="AF43" s="210">
        <v>1281</v>
      </c>
      <c r="AG43" s="210">
        <v>1983</v>
      </c>
      <c r="AH43" s="210">
        <v>1432</v>
      </c>
      <c r="AI43" s="210">
        <v>544</v>
      </c>
      <c r="AJ43" s="210">
        <v>1325</v>
      </c>
      <c r="AK43" s="210">
        <v>2161</v>
      </c>
      <c r="AL43" s="210">
        <v>1209</v>
      </c>
      <c r="AM43" s="210">
        <v>1256</v>
      </c>
      <c r="AN43" s="210">
        <v>1215</v>
      </c>
      <c r="AO43" s="210">
        <v>1086</v>
      </c>
      <c r="AP43" s="210">
        <v>1237</v>
      </c>
      <c r="AQ43" s="210">
        <v>15749</v>
      </c>
      <c r="AR43" s="210">
        <v>1638</v>
      </c>
      <c r="AS43" s="210">
        <v>1306</v>
      </c>
      <c r="AT43" s="210">
        <v>1250.533</v>
      </c>
      <c r="AU43" s="210">
        <v>1496</v>
      </c>
      <c r="AV43" s="210">
        <v>984</v>
      </c>
      <c r="AW43" s="210">
        <v>1231</v>
      </c>
      <c r="AX43" s="210">
        <v>685.8</v>
      </c>
      <c r="AY43" s="210">
        <v>1835.6</v>
      </c>
      <c r="AZ43" s="210">
        <v>1622.5</v>
      </c>
      <c r="BA43" s="210">
        <v>1636.9</v>
      </c>
      <c r="BB43" s="210">
        <v>1489.8</v>
      </c>
      <c r="BC43" s="210" t="s">
        <v>20</v>
      </c>
      <c r="BD43" s="210">
        <v>15176.132999999998</v>
      </c>
      <c r="BE43" s="210">
        <v>1927.4</v>
      </c>
      <c r="BF43" s="210">
        <v>1933.6</v>
      </c>
      <c r="BG43" s="210">
        <v>1804</v>
      </c>
      <c r="BH43" s="210">
        <v>2615.7000000000007</v>
      </c>
      <c r="BI43" s="210">
        <v>1011.7999999999993</v>
      </c>
      <c r="BJ43" s="210">
        <v>1726.3999999999996</v>
      </c>
      <c r="BK43" s="210">
        <v>1732</v>
      </c>
      <c r="BL43" s="210">
        <v>2455</v>
      </c>
      <c r="BM43" s="210">
        <v>1772.5000000000018</v>
      </c>
      <c r="BN43" s="210">
        <v>2122</v>
      </c>
      <c r="BO43" s="210">
        <v>3516.699999999997</v>
      </c>
      <c r="BP43" s="210">
        <v>1086.9000000000015</v>
      </c>
      <c r="BQ43" s="210">
        <v>23704</v>
      </c>
      <c r="BR43" s="210">
        <v>3861</v>
      </c>
      <c r="BS43" s="210">
        <v>5665</v>
      </c>
      <c r="BT43" s="210">
        <v>8280.7</v>
      </c>
      <c r="BU43" s="210">
        <v>9292.5</v>
      </c>
      <c r="BV43" s="210">
        <v>11018.9</v>
      </c>
      <c r="BW43" s="210">
        <v>12750.9</v>
      </c>
      <c r="BX43" s="210">
        <v>15205.9</v>
      </c>
      <c r="BY43" s="210">
        <v>16978.4</v>
      </c>
      <c r="BZ43" s="210">
        <v>19100.4</v>
      </c>
      <c r="CA43" s="210">
        <v>22617.1</v>
      </c>
      <c r="CB43" s="210">
        <v>24582.4</v>
      </c>
      <c r="CC43" s="210">
        <v>23704</v>
      </c>
      <c r="CD43" s="210">
        <v>1765</v>
      </c>
      <c r="CE43" s="210">
        <v>1566.1999999999998</v>
      </c>
      <c r="CF43" s="210">
        <v>1085.8000000000002</v>
      </c>
      <c r="CG43" s="210">
        <v>1963.1000000000004</v>
      </c>
      <c r="CH43" s="210">
        <v>951.7999999999993</v>
      </c>
      <c r="CI43" s="210">
        <v>952.8999999999996</v>
      </c>
      <c r="CJ43" s="210">
        <v>1673.5</v>
      </c>
      <c r="CK43" s="210">
        <v>5182.4000000000015</v>
      </c>
      <c r="CL43" s="210">
        <v>2977</v>
      </c>
      <c r="CM43" s="210">
        <v>2218.899999999998</v>
      </c>
      <c r="CN43" s="210">
        <v>3649.9000000000015</v>
      </c>
      <c r="CO43" s="210">
        <v>595.9000000000015</v>
      </c>
      <c r="CP43" s="210">
        <v>3331.2</v>
      </c>
      <c r="CQ43" s="210">
        <v>4417</v>
      </c>
      <c r="CR43" s="210">
        <v>6380.1</v>
      </c>
      <c r="CS43" s="210">
        <v>7331.9</v>
      </c>
      <c r="CT43" s="210">
        <v>8284.8</v>
      </c>
      <c r="CU43" s="210">
        <v>9958.3</v>
      </c>
      <c r="CV43" s="210">
        <v>15140.7</v>
      </c>
      <c r="CW43" s="210">
        <v>18117.7</v>
      </c>
      <c r="CX43" s="210">
        <v>20336.6</v>
      </c>
      <c r="CY43" s="210">
        <v>23986.5</v>
      </c>
      <c r="CZ43" s="210">
        <v>24582.4</v>
      </c>
      <c r="DA43" s="210">
        <v>1636.7</v>
      </c>
      <c r="DB43" s="210">
        <v>2812</v>
      </c>
      <c r="DC43" s="210">
        <v>5005</v>
      </c>
      <c r="DD43" s="210">
        <v>7294</v>
      </c>
      <c r="DE43" s="210">
        <v>9853</v>
      </c>
      <c r="DF43" s="210">
        <v>11307</v>
      </c>
      <c r="DG43" s="210">
        <v>16673</v>
      </c>
      <c r="DH43" s="210">
        <v>16784</v>
      </c>
      <c r="DI43" s="210">
        <v>18442.8</v>
      </c>
      <c r="DJ43" s="210">
        <v>22544</v>
      </c>
      <c r="DK43" s="210">
        <v>23804.357</v>
      </c>
      <c r="DL43" s="210">
        <v>24706.1</v>
      </c>
      <c r="DM43" s="210">
        <v>1457.8</v>
      </c>
      <c r="DN43" s="210">
        <v>3614</v>
      </c>
      <c r="DO43" s="210">
        <v>6096</v>
      </c>
      <c r="DP43" s="210">
        <v>9328.6</v>
      </c>
      <c r="DQ43" s="210">
        <v>11337.8</v>
      </c>
      <c r="DR43" s="210">
        <v>2055.707</v>
      </c>
      <c r="DS43" s="210">
        <v>693.029</v>
      </c>
      <c r="DT43" s="210">
        <v>820</v>
      </c>
      <c r="DU43" s="210">
        <v>524.682</v>
      </c>
      <c r="DV43" s="210">
        <v>596.613</v>
      </c>
      <c r="DW43" s="210">
        <v>0</v>
      </c>
      <c r="DX43" s="210">
        <v>0</v>
      </c>
      <c r="DY43" s="187">
        <f t="shared" si="14"/>
        <v>16027.831</v>
      </c>
      <c r="DZ43" s="210">
        <v>2744</v>
      </c>
      <c r="EA43" s="210">
        <v>2115</v>
      </c>
      <c r="EB43" s="210">
        <v>3691</v>
      </c>
      <c r="EC43" s="210">
        <v>2017</v>
      </c>
      <c r="ED43" s="210">
        <v>2443</v>
      </c>
      <c r="EE43" s="210">
        <v>3888</v>
      </c>
      <c r="EF43" s="211">
        <v>4305.121</v>
      </c>
      <c r="EG43" s="300">
        <v>2739.367</v>
      </c>
      <c r="EH43" s="300">
        <v>3433.83</v>
      </c>
      <c r="EI43" s="300">
        <v>2385.017</v>
      </c>
      <c r="EJ43" s="300">
        <v>2517.543</v>
      </c>
      <c r="EK43" s="300">
        <v>4889.948</v>
      </c>
      <c r="EL43" s="187">
        <f t="shared" si="28"/>
        <v>37168.826</v>
      </c>
      <c r="EM43" s="301">
        <v>3211.366</v>
      </c>
      <c r="EN43" s="187">
        <v>243.473</v>
      </c>
      <c r="EO43" s="209">
        <v>2718.954</v>
      </c>
      <c r="EP43" s="209">
        <v>2670.725</v>
      </c>
      <c r="EQ43" s="209">
        <v>3489.41</v>
      </c>
      <c r="ER43" s="209">
        <v>3630.647</v>
      </c>
      <c r="ES43" s="194">
        <v>3197.739</v>
      </c>
      <c r="ET43" s="187">
        <v>3057.965</v>
      </c>
      <c r="EU43" s="194">
        <v>4176.531</v>
      </c>
      <c r="EV43" s="194">
        <v>3605.373</v>
      </c>
      <c r="EW43" s="194">
        <v>3517.944</v>
      </c>
      <c r="EX43" s="194">
        <v>4905.715</v>
      </c>
      <c r="EY43" s="187">
        <f t="shared" si="29"/>
        <v>38425.842000000004</v>
      </c>
      <c r="EZ43" s="209">
        <v>5414.71</v>
      </c>
      <c r="FA43" s="187">
        <v>650.263</v>
      </c>
      <c r="FB43" s="287">
        <v>2718.954</v>
      </c>
      <c r="FC43" s="287">
        <v>6749.36</v>
      </c>
      <c r="FD43" s="187">
        <v>4234.415</v>
      </c>
      <c r="FE43" s="187">
        <v>5506.842</v>
      </c>
      <c r="FF43" s="287">
        <v>5029.733</v>
      </c>
      <c r="FG43" s="287">
        <v>3557.9</v>
      </c>
      <c r="FH43" s="287">
        <v>3381.954</v>
      </c>
      <c r="FI43" s="287">
        <v>3312.09</v>
      </c>
      <c r="FJ43" s="190">
        <v>4722.731</v>
      </c>
      <c r="FK43" s="287">
        <v>3531.935</v>
      </c>
      <c r="FL43" s="187">
        <f t="shared" si="30"/>
        <v>48810.887</v>
      </c>
      <c r="FM43" s="187">
        <v>6890.464</v>
      </c>
      <c r="FN43" s="188">
        <v>3464.765</v>
      </c>
      <c r="FO43" s="288">
        <v>3242.976</v>
      </c>
      <c r="FP43" s="292">
        <v>4400.014</v>
      </c>
      <c r="FQ43" s="289">
        <v>3868.616</v>
      </c>
      <c r="FR43" s="289">
        <v>4595.014</v>
      </c>
      <c r="FS43" s="187">
        <v>5066.119</v>
      </c>
      <c r="FT43" s="187">
        <v>4802.301</v>
      </c>
      <c r="FU43" s="290">
        <v>0</v>
      </c>
      <c r="FV43" s="288">
        <v>4930.302</v>
      </c>
      <c r="FW43" s="288">
        <v>1576.569</v>
      </c>
      <c r="FX43" s="288">
        <v>4156.396</v>
      </c>
      <c r="FY43" s="211">
        <v>3683.961</v>
      </c>
      <c r="FZ43" s="209">
        <v>3658.03</v>
      </c>
      <c r="GA43" s="209">
        <v>3574.373</v>
      </c>
      <c r="GB43" s="209">
        <v>4354.671</v>
      </c>
      <c r="GC43" s="209">
        <v>3894.88</v>
      </c>
      <c r="GD43" s="209">
        <v>4079.619</v>
      </c>
      <c r="GE43" s="209">
        <v>5318.89</v>
      </c>
      <c r="GF43" s="209">
        <v>4301.794</v>
      </c>
      <c r="GG43" s="209">
        <v>5224.242</v>
      </c>
      <c r="GH43" s="209">
        <v>4136.5</v>
      </c>
      <c r="GI43" s="209">
        <v>4169.554</v>
      </c>
      <c r="GJ43" s="209">
        <v>4782.216</v>
      </c>
      <c r="GK43" s="187">
        <f t="shared" si="31"/>
        <v>46993.536</v>
      </c>
      <c r="GL43" s="187">
        <f t="shared" si="32"/>
        <v>51178.729999999996</v>
      </c>
      <c r="GM43" s="209">
        <v>9470.726</v>
      </c>
      <c r="GN43" s="209">
        <v>7006.75</v>
      </c>
      <c r="GO43" s="209">
        <v>8098.5779999999995</v>
      </c>
      <c r="GP43" s="209">
        <v>6173.421</v>
      </c>
      <c r="GQ43" s="209">
        <v>7086.107</v>
      </c>
      <c r="GR43" s="209">
        <v>9597.518</v>
      </c>
      <c r="GS43" s="209">
        <v>9140.213</v>
      </c>
      <c r="GT43" s="209">
        <v>8644.158</v>
      </c>
      <c r="GU43" s="209">
        <v>11326.568</v>
      </c>
      <c r="GV43" s="209">
        <v>9482.923</v>
      </c>
      <c r="GW43" s="209">
        <v>7606.743</v>
      </c>
      <c r="GX43" s="209">
        <v>10559.447</v>
      </c>
      <c r="GY43" s="209">
        <v>3390.949</v>
      </c>
      <c r="GZ43" s="209">
        <v>4039.55</v>
      </c>
      <c r="HA43" s="209">
        <v>6281.356</v>
      </c>
      <c r="HB43" s="209">
        <v>3543.431</v>
      </c>
      <c r="HC43" s="209">
        <v>5176.159</v>
      </c>
      <c r="HD43" s="209">
        <v>5157.194</v>
      </c>
      <c r="HE43" s="209">
        <v>5339.54</v>
      </c>
      <c r="HF43" s="209">
        <v>6208.925</v>
      </c>
      <c r="HG43" s="209">
        <v>6577.421</v>
      </c>
      <c r="HH43" s="209">
        <v>4981.574</v>
      </c>
      <c r="HI43" s="209">
        <v>5373.916</v>
      </c>
      <c r="HJ43" s="209">
        <v>5678.362</v>
      </c>
      <c r="HK43" s="209">
        <v>5758.825</v>
      </c>
      <c r="HL43" s="209">
        <v>3782.001</v>
      </c>
      <c r="HM43" s="209">
        <v>4478.964</v>
      </c>
      <c r="HN43" s="209">
        <v>3856.361</v>
      </c>
      <c r="HO43" s="209">
        <v>4035.282</v>
      </c>
      <c r="HP43" s="209">
        <v>6447.552</v>
      </c>
      <c r="HQ43" s="306">
        <v>2914.228</v>
      </c>
      <c r="HR43" s="209">
        <v>6558.706</v>
      </c>
      <c r="HS43" s="209">
        <v>4659.665</v>
      </c>
      <c r="HT43" s="209">
        <v>10895.999</v>
      </c>
      <c r="HU43" s="209"/>
      <c r="HV43" s="209"/>
      <c r="HW43" s="187">
        <f t="shared" si="33"/>
        <v>50696.099</v>
      </c>
      <c r="HX43" s="187">
        <f t="shared" si="34"/>
        <v>53387.583</v>
      </c>
    </row>
    <row r="44" spans="1:232" s="107" customFormat="1" ht="18.75" customHeight="1">
      <c r="A44" s="94" t="s">
        <v>244</v>
      </c>
      <c r="B44" s="96" t="s">
        <v>233</v>
      </c>
      <c r="C44" s="97">
        <v>31805</v>
      </c>
      <c r="D44" s="97">
        <v>0</v>
      </c>
      <c r="E44" s="97">
        <v>31744</v>
      </c>
      <c r="F44" s="97">
        <v>29324</v>
      </c>
      <c r="G44" s="97">
        <v>26687</v>
      </c>
      <c r="H44" s="97">
        <v>32652</v>
      </c>
      <c r="I44" s="97">
        <v>30015</v>
      </c>
      <c r="J44" s="99">
        <v>24482</v>
      </c>
      <c r="K44" s="100">
        <v>14939</v>
      </c>
      <c r="L44" s="100">
        <v>19499</v>
      </c>
      <c r="M44" s="100">
        <v>20568</v>
      </c>
      <c r="N44" s="100">
        <v>19603</v>
      </c>
      <c r="O44" s="101">
        <v>16984</v>
      </c>
      <c r="P44" s="104">
        <v>16980</v>
      </c>
      <c r="Q44" s="102">
        <v>18057</v>
      </c>
      <c r="R44" s="106">
        <v>18941</v>
      </c>
      <c r="S44" s="100">
        <v>22442.921</v>
      </c>
      <c r="T44" s="101">
        <v>29878</v>
      </c>
      <c r="U44" s="104">
        <v>29329.800000000003</v>
      </c>
      <c r="V44" s="105">
        <v>40732.299999999996</v>
      </c>
      <c r="W44" s="209">
        <v>23750.937</v>
      </c>
      <c r="X44" s="209">
        <v>49247.26707506702</v>
      </c>
      <c r="Y44" s="209">
        <v>65298.795000000006</v>
      </c>
      <c r="Z44" s="187">
        <v>49281.443</v>
      </c>
      <c r="AA44" s="187">
        <f t="shared" si="0"/>
        <v>57648.32600000001</v>
      </c>
      <c r="AB44" s="187">
        <v>65546.082</v>
      </c>
      <c r="AC44" s="187">
        <v>59406.446</v>
      </c>
      <c r="AD44" s="187">
        <v>64695.46700000001</v>
      </c>
      <c r="AE44" s="216">
        <v>1022</v>
      </c>
      <c r="AF44" s="210">
        <v>1396</v>
      </c>
      <c r="AG44" s="210">
        <v>1178</v>
      </c>
      <c r="AH44" s="210">
        <v>1234</v>
      </c>
      <c r="AI44" s="210">
        <v>2216</v>
      </c>
      <c r="AJ44" s="210">
        <v>1628</v>
      </c>
      <c r="AK44" s="210">
        <v>1424</v>
      </c>
      <c r="AL44" s="210">
        <v>1234</v>
      </c>
      <c r="AM44" s="210">
        <v>2363</v>
      </c>
      <c r="AN44" s="210">
        <v>1529</v>
      </c>
      <c r="AO44" s="210">
        <v>1767</v>
      </c>
      <c r="AP44" s="210">
        <v>1950</v>
      </c>
      <c r="AQ44" s="209">
        <v>18941</v>
      </c>
      <c r="AR44" s="216">
        <v>1763</v>
      </c>
      <c r="AS44" s="210">
        <v>1691</v>
      </c>
      <c r="AT44" s="210">
        <v>1980.221</v>
      </c>
      <c r="AU44" s="210">
        <v>1828</v>
      </c>
      <c r="AV44" s="210">
        <v>2317</v>
      </c>
      <c r="AW44" s="210">
        <v>3191</v>
      </c>
      <c r="AX44" s="211">
        <v>1267.3999999999999</v>
      </c>
      <c r="AY44" s="211">
        <v>1566.8</v>
      </c>
      <c r="AZ44" s="211">
        <v>1948.3</v>
      </c>
      <c r="BA44" s="211">
        <v>2406.4</v>
      </c>
      <c r="BB44" s="211">
        <v>2483.8</v>
      </c>
      <c r="BC44" s="209">
        <v>0</v>
      </c>
      <c r="BD44" s="210">
        <v>22442.921</v>
      </c>
      <c r="BE44" s="210">
        <v>2428.8</v>
      </c>
      <c r="BF44" s="210">
        <v>2483.5000000000005</v>
      </c>
      <c r="BG44" s="210">
        <v>2492.8999999999996</v>
      </c>
      <c r="BH44" s="210">
        <v>2700.999999999999</v>
      </c>
      <c r="BI44" s="210">
        <v>1740.900000000001</v>
      </c>
      <c r="BJ44" s="210">
        <v>2663.7999999999997</v>
      </c>
      <c r="BK44" s="210">
        <v>2440.2000000000007</v>
      </c>
      <c r="BL44" s="210">
        <v>2802.3999999999987</v>
      </c>
      <c r="BM44" s="210">
        <v>2937.7000000000016</v>
      </c>
      <c r="BN44" s="210">
        <v>2521.7</v>
      </c>
      <c r="BO44" s="210">
        <v>2605.399999999998</v>
      </c>
      <c r="BP44" s="210">
        <v>2059.7000000000016</v>
      </c>
      <c r="BQ44" s="210">
        <v>29878</v>
      </c>
      <c r="BR44" s="211">
        <v>4912.3</v>
      </c>
      <c r="BS44" s="211">
        <v>7405.2</v>
      </c>
      <c r="BT44" s="211">
        <v>10106.199999999999</v>
      </c>
      <c r="BU44" s="211">
        <v>11847.1</v>
      </c>
      <c r="BV44" s="211">
        <v>14510.9</v>
      </c>
      <c r="BW44" s="211">
        <v>16951.100000000002</v>
      </c>
      <c r="BX44" s="209">
        <v>19753.5</v>
      </c>
      <c r="BY44" s="209">
        <v>22691.2</v>
      </c>
      <c r="BZ44" s="212">
        <v>25212.9</v>
      </c>
      <c r="CA44" s="208">
        <v>27818.3</v>
      </c>
      <c r="CB44" s="209">
        <v>29329.800000000003</v>
      </c>
      <c r="CC44" s="209">
        <v>29878</v>
      </c>
      <c r="CD44" s="209">
        <v>2150.8</v>
      </c>
      <c r="CE44" s="209">
        <v>1769.8999999999996</v>
      </c>
      <c r="CF44" s="209">
        <v>2520.3</v>
      </c>
      <c r="CG44" s="209">
        <v>1921.5999999999997</v>
      </c>
      <c r="CH44" s="209">
        <v>2355.300000000001</v>
      </c>
      <c r="CI44" s="209">
        <v>1003.7999999999993</v>
      </c>
      <c r="CJ44" s="209">
        <v>2597.5</v>
      </c>
      <c r="CK44" s="209">
        <v>3407.0999999999985</v>
      </c>
      <c r="CL44" s="209">
        <v>3952.700000000002</v>
      </c>
      <c r="CM44" s="209">
        <v>2988.399999999998</v>
      </c>
      <c r="CN44" s="209">
        <v>3385.4000000000024</v>
      </c>
      <c r="CO44" s="209">
        <v>1277.000000000001</v>
      </c>
      <c r="CP44" s="209">
        <v>3920.7</v>
      </c>
      <c r="CQ44" s="209">
        <v>6441</v>
      </c>
      <c r="CR44" s="209">
        <v>8362.6</v>
      </c>
      <c r="CS44" s="208">
        <v>10717.900000000001</v>
      </c>
      <c r="CT44" s="209">
        <v>11721.7</v>
      </c>
      <c r="CU44" s="208">
        <v>14319.2</v>
      </c>
      <c r="CV44" s="211">
        <v>17726.3</v>
      </c>
      <c r="CW44" s="209">
        <v>21679</v>
      </c>
      <c r="CX44" s="209">
        <v>24667.399999999998</v>
      </c>
      <c r="CY44" s="209">
        <v>28052.8</v>
      </c>
      <c r="CZ44" s="209">
        <v>29329.800000000003</v>
      </c>
      <c r="DA44" s="209">
        <v>1890.5</v>
      </c>
      <c r="DB44" s="209">
        <v>4361.3</v>
      </c>
      <c r="DC44" s="209">
        <v>7542.2</v>
      </c>
      <c r="DD44" s="209">
        <v>10144.9</v>
      </c>
      <c r="DE44" s="209">
        <v>13018.7</v>
      </c>
      <c r="DF44" s="209">
        <v>15753.2</v>
      </c>
      <c r="DG44" s="209">
        <v>21585.5</v>
      </c>
      <c r="DH44" s="213">
        <v>25745.3</v>
      </c>
      <c r="DI44" s="213">
        <v>28884.9</v>
      </c>
      <c r="DJ44" s="209">
        <v>35510.5</v>
      </c>
      <c r="DK44" s="209">
        <v>37983.893</v>
      </c>
      <c r="DL44" s="209">
        <v>40732.299999999996</v>
      </c>
      <c r="DM44" s="209">
        <v>2977.1000000000004</v>
      </c>
      <c r="DN44" s="212">
        <v>6401</v>
      </c>
      <c r="DO44" s="209">
        <v>11256.8</v>
      </c>
      <c r="DP44" s="209">
        <v>14861</v>
      </c>
      <c r="DQ44" s="209">
        <v>17173.2</v>
      </c>
      <c r="DR44" s="209">
        <v>2855.3179999999998</v>
      </c>
      <c r="DS44" s="209">
        <v>782.251</v>
      </c>
      <c r="DT44" s="209">
        <v>227.364</v>
      </c>
      <c r="DU44" s="211">
        <v>844.971</v>
      </c>
      <c r="DV44" s="211">
        <v>1501.138</v>
      </c>
      <c r="DW44" s="211">
        <v>195.063</v>
      </c>
      <c r="DX44" s="211">
        <v>171.632</v>
      </c>
      <c r="DY44" s="187">
        <f aca="true" t="shared" si="36" ref="DY44:DY66">SUM(DQ44:DX44)</f>
        <v>23750.937</v>
      </c>
      <c r="DZ44" s="218">
        <v>5583</v>
      </c>
      <c r="EA44" s="302">
        <v>2776</v>
      </c>
      <c r="EB44" s="218">
        <v>3399</v>
      </c>
      <c r="EC44" s="218">
        <v>3109</v>
      </c>
      <c r="ED44" s="218">
        <v>3148</v>
      </c>
      <c r="EE44" s="217">
        <v>5040</v>
      </c>
      <c r="EF44" s="211">
        <v>4572.481</v>
      </c>
      <c r="EG44" s="300">
        <v>4003.546</v>
      </c>
      <c r="EH44" s="300">
        <v>5376.325</v>
      </c>
      <c r="EI44" s="300">
        <v>3615.416</v>
      </c>
      <c r="EJ44" s="300">
        <v>2585.631</v>
      </c>
      <c r="EK44" s="300">
        <v>6038.868075067024</v>
      </c>
      <c r="EL44" s="187">
        <f t="shared" si="28"/>
        <v>49247.26707506702</v>
      </c>
      <c r="EM44" s="301">
        <v>6372.279</v>
      </c>
      <c r="EN44" s="187">
        <v>346.683</v>
      </c>
      <c r="EO44" s="209">
        <v>5679.541</v>
      </c>
      <c r="EP44" s="209">
        <v>5736.122</v>
      </c>
      <c r="EQ44" s="209">
        <v>4562.669</v>
      </c>
      <c r="ER44" s="209">
        <v>3113.374</v>
      </c>
      <c r="ES44" s="194">
        <v>6787.606</v>
      </c>
      <c r="ET44" s="187">
        <v>3953.011</v>
      </c>
      <c r="EU44" s="194">
        <v>6012.958</v>
      </c>
      <c r="EV44" s="194">
        <v>5485.881</v>
      </c>
      <c r="EW44" s="194">
        <v>5779.582</v>
      </c>
      <c r="EX44" s="291">
        <v>11469.089</v>
      </c>
      <c r="EY44" s="187">
        <f t="shared" si="29"/>
        <v>65298.795000000006</v>
      </c>
      <c r="EZ44" s="209">
        <v>174.607</v>
      </c>
      <c r="FA44" s="187">
        <v>4724.469</v>
      </c>
      <c r="FB44" s="287">
        <v>5679.541</v>
      </c>
      <c r="FC44" s="287">
        <v>3326.167</v>
      </c>
      <c r="FD44" s="187">
        <v>3886.336</v>
      </c>
      <c r="FE44" s="187">
        <v>3924.988</v>
      </c>
      <c r="FF44" s="287">
        <v>4478.518</v>
      </c>
      <c r="FG44" s="287">
        <v>4674.929</v>
      </c>
      <c r="FH44" s="287">
        <v>4109.949</v>
      </c>
      <c r="FI44" s="287">
        <v>5337.953</v>
      </c>
      <c r="FJ44" s="190">
        <v>4727.947</v>
      </c>
      <c r="FK44" s="287">
        <v>4236.039</v>
      </c>
      <c r="FL44" s="187">
        <f t="shared" si="30"/>
        <v>49281.443</v>
      </c>
      <c r="FM44" s="187">
        <v>6257.808</v>
      </c>
      <c r="FN44" s="188">
        <v>5444.457</v>
      </c>
      <c r="FO44" s="288">
        <v>3290.471</v>
      </c>
      <c r="FP44" s="292">
        <v>5638.891</v>
      </c>
      <c r="FQ44" s="289">
        <v>3629.522</v>
      </c>
      <c r="FR44" s="289">
        <v>4976.593</v>
      </c>
      <c r="FS44" s="187">
        <v>5100.281</v>
      </c>
      <c r="FT44" s="187">
        <v>5421.103</v>
      </c>
      <c r="FU44" s="290">
        <v>395.677</v>
      </c>
      <c r="FV44" s="288">
        <v>5328.578</v>
      </c>
      <c r="FW44" s="288">
        <v>5732.423</v>
      </c>
      <c r="FX44" s="288">
        <v>6432.522</v>
      </c>
      <c r="FY44" s="211">
        <v>4060.576</v>
      </c>
      <c r="FZ44" s="209">
        <v>4973.313</v>
      </c>
      <c r="GA44" s="209">
        <v>5434.063</v>
      </c>
      <c r="GB44" s="209">
        <v>3892.999</v>
      </c>
      <c r="GC44" s="209">
        <v>5775.156</v>
      </c>
      <c r="GD44" s="209">
        <v>5550.031</v>
      </c>
      <c r="GE44" s="209">
        <v>5377.96</v>
      </c>
      <c r="GF44" s="209">
        <v>6576.76</v>
      </c>
      <c r="GG44" s="209">
        <v>5978.216</v>
      </c>
      <c r="GH44" s="209">
        <v>6747.388</v>
      </c>
      <c r="GI44" s="209">
        <v>5312.379</v>
      </c>
      <c r="GJ44" s="209">
        <v>5867.241</v>
      </c>
      <c r="GK44" s="187">
        <f t="shared" si="31"/>
        <v>57648.32600000001</v>
      </c>
      <c r="GL44" s="187">
        <f t="shared" si="32"/>
        <v>65546.082</v>
      </c>
      <c r="GM44" s="209">
        <v>7933.489</v>
      </c>
      <c r="GN44" s="209">
        <v>9003.382</v>
      </c>
      <c r="GO44" s="209">
        <v>9530.338</v>
      </c>
      <c r="GP44" s="209">
        <v>9428.209</v>
      </c>
      <c r="GQ44" s="209">
        <v>7155.499</v>
      </c>
      <c r="GR44" s="209">
        <v>9463.61</v>
      </c>
      <c r="GS44" s="209">
        <v>11504.877</v>
      </c>
      <c r="GT44" s="209">
        <v>11357.616</v>
      </c>
      <c r="GU44" s="209">
        <v>10019.659</v>
      </c>
      <c r="GV44" s="209">
        <v>10760.676</v>
      </c>
      <c r="GW44" s="209">
        <v>8783.847795605492</v>
      </c>
      <c r="GX44" s="209">
        <v>11172.653</v>
      </c>
      <c r="GY44" s="209">
        <v>5303.635</v>
      </c>
      <c r="GZ44" s="209">
        <v>3470.925</v>
      </c>
      <c r="HA44" s="209">
        <v>5900.366</v>
      </c>
      <c r="HB44" s="209">
        <v>5331.694</v>
      </c>
      <c r="HC44" s="209">
        <v>4159.928</v>
      </c>
      <c r="HD44" s="209">
        <v>5207.906</v>
      </c>
      <c r="HE44" s="209">
        <v>4945.481</v>
      </c>
      <c r="HF44" s="209">
        <v>4814.265</v>
      </c>
      <c r="HG44" s="209">
        <v>7007.801</v>
      </c>
      <c r="HH44" s="209">
        <v>6529.69</v>
      </c>
      <c r="HI44" s="209">
        <v>5431.434</v>
      </c>
      <c r="HJ44" s="209">
        <v>6592.342</v>
      </c>
      <c r="HK44" s="209">
        <v>5646.109</v>
      </c>
      <c r="HL44" s="209">
        <v>3424.006</v>
      </c>
      <c r="HM44" s="209">
        <v>4403.274</v>
      </c>
      <c r="HN44" s="209">
        <v>5472.138</v>
      </c>
      <c r="HO44" s="209">
        <v>4254.161</v>
      </c>
      <c r="HP44" s="209">
        <v>8157.863</v>
      </c>
      <c r="HQ44" s="306">
        <v>3494.253</v>
      </c>
      <c r="HR44" s="209">
        <v>7458.681</v>
      </c>
      <c r="HS44" s="209">
        <v>8299.504</v>
      </c>
      <c r="HT44" s="209">
        <v>14528.826</v>
      </c>
      <c r="HU44" s="209"/>
      <c r="HV44" s="209"/>
      <c r="HW44" s="187">
        <f t="shared" si="33"/>
        <v>52671.691</v>
      </c>
      <c r="HX44" s="187">
        <f t="shared" si="34"/>
        <v>65138.814999999995</v>
      </c>
    </row>
    <row r="45" spans="1:232" s="107" customFormat="1" ht="18.75" customHeight="1">
      <c r="A45" s="94" t="s">
        <v>245</v>
      </c>
      <c r="B45" s="96" t="s">
        <v>234</v>
      </c>
      <c r="C45" s="97" t="s">
        <v>20</v>
      </c>
      <c r="D45" s="97">
        <v>0</v>
      </c>
      <c r="E45" s="97" t="s">
        <v>20</v>
      </c>
      <c r="F45" s="97" t="s">
        <v>20</v>
      </c>
      <c r="G45" s="97">
        <v>7876</v>
      </c>
      <c r="H45" s="97">
        <v>8283</v>
      </c>
      <c r="I45" s="97">
        <v>4414</v>
      </c>
      <c r="J45" s="99">
        <v>2458</v>
      </c>
      <c r="K45" s="100">
        <v>1450</v>
      </c>
      <c r="L45" s="100">
        <v>1507</v>
      </c>
      <c r="M45" s="100">
        <v>1341</v>
      </c>
      <c r="N45" s="104">
        <v>1296</v>
      </c>
      <c r="O45" s="104">
        <v>1320</v>
      </c>
      <c r="P45" s="104">
        <v>3066</v>
      </c>
      <c r="Q45" s="104">
        <v>1794</v>
      </c>
      <c r="R45" s="103">
        <v>996</v>
      </c>
      <c r="S45" s="104">
        <v>620.9</v>
      </c>
      <c r="T45" s="101">
        <v>1202</v>
      </c>
      <c r="U45" s="104">
        <v>1091.6</v>
      </c>
      <c r="V45" s="105">
        <v>1477.2</v>
      </c>
      <c r="W45" s="209">
        <v>6543.416</v>
      </c>
      <c r="X45" s="209">
        <v>2842.131</v>
      </c>
      <c r="Y45" s="209">
        <v>5817.021</v>
      </c>
      <c r="Z45" s="187">
        <v>2278.3500000000004</v>
      </c>
      <c r="AA45" s="187">
        <f t="shared" si="0"/>
        <v>2532.9460000000004</v>
      </c>
      <c r="AB45" s="187">
        <v>1258.397</v>
      </c>
      <c r="AC45" s="187">
        <v>529.638</v>
      </c>
      <c r="AD45" s="187">
        <v>453.571</v>
      </c>
      <c r="AE45" s="209">
        <v>43</v>
      </c>
      <c r="AF45" s="209">
        <v>24</v>
      </c>
      <c r="AG45" s="209">
        <v>20</v>
      </c>
      <c r="AH45" s="209">
        <v>77</v>
      </c>
      <c r="AI45" s="209">
        <v>23</v>
      </c>
      <c r="AJ45" s="209">
        <v>34</v>
      </c>
      <c r="AK45" s="209">
        <v>69</v>
      </c>
      <c r="AL45" s="209">
        <v>25</v>
      </c>
      <c r="AM45" s="209">
        <v>51</v>
      </c>
      <c r="AN45" s="209">
        <v>390</v>
      </c>
      <c r="AO45" s="209">
        <v>0</v>
      </c>
      <c r="AP45" s="209">
        <v>240</v>
      </c>
      <c r="AQ45" s="209">
        <v>996</v>
      </c>
      <c r="AR45" s="216">
        <v>79</v>
      </c>
      <c r="AS45" s="210" t="s">
        <v>20</v>
      </c>
      <c r="AT45" s="210">
        <v>0</v>
      </c>
      <c r="AU45" s="210">
        <v>0</v>
      </c>
      <c r="AV45" s="210">
        <v>101</v>
      </c>
      <c r="AW45" s="210">
        <v>0</v>
      </c>
      <c r="AX45" s="211">
        <v>39.2</v>
      </c>
      <c r="AY45" s="211">
        <v>25</v>
      </c>
      <c r="AZ45" s="211">
        <v>114.9</v>
      </c>
      <c r="BA45" s="211">
        <v>78.2</v>
      </c>
      <c r="BB45" s="211">
        <v>183.6</v>
      </c>
      <c r="BC45" s="209" t="s">
        <v>20</v>
      </c>
      <c r="BD45" s="210">
        <v>620.9</v>
      </c>
      <c r="BE45" s="210">
        <v>87.4</v>
      </c>
      <c r="BF45" s="210">
        <v>49.099999999999994</v>
      </c>
      <c r="BG45" s="210">
        <v>0</v>
      </c>
      <c r="BH45" s="210">
        <v>285.6</v>
      </c>
      <c r="BI45" s="210">
        <v>50</v>
      </c>
      <c r="BJ45" s="210">
        <v>246.89999999999998</v>
      </c>
      <c r="BK45" s="210">
        <v>88</v>
      </c>
      <c r="BL45" s="210">
        <v>88.5</v>
      </c>
      <c r="BM45" s="210">
        <v>0</v>
      </c>
      <c r="BN45" s="210">
        <v>201.5</v>
      </c>
      <c r="BO45" s="210">
        <v>0</v>
      </c>
      <c r="BP45" s="210">
        <v>105</v>
      </c>
      <c r="BQ45" s="210">
        <v>1202</v>
      </c>
      <c r="BR45" s="211">
        <v>136.5</v>
      </c>
      <c r="BS45" s="211">
        <v>136.5</v>
      </c>
      <c r="BT45" s="211">
        <v>422.1</v>
      </c>
      <c r="BU45" s="211">
        <v>472.1</v>
      </c>
      <c r="BV45" s="211">
        <v>719</v>
      </c>
      <c r="BW45" s="211">
        <v>807</v>
      </c>
      <c r="BX45" s="209">
        <v>895.5</v>
      </c>
      <c r="BY45" s="209">
        <v>895.5</v>
      </c>
      <c r="BZ45" s="212">
        <v>1097</v>
      </c>
      <c r="CA45" s="208">
        <v>1097</v>
      </c>
      <c r="CB45" s="209">
        <v>1091.6</v>
      </c>
      <c r="CC45" s="209">
        <v>1202</v>
      </c>
      <c r="CD45" s="209">
        <v>44.3</v>
      </c>
      <c r="CE45" s="209">
        <v>52.5</v>
      </c>
      <c r="CF45" s="209">
        <v>0.20000000000000284</v>
      </c>
      <c r="CG45" s="209">
        <v>117</v>
      </c>
      <c r="CH45" s="209">
        <v>92.60000000000002</v>
      </c>
      <c r="CI45" s="209">
        <v>83</v>
      </c>
      <c r="CJ45" s="209">
        <v>188.5</v>
      </c>
      <c r="CK45" s="209">
        <v>326.4</v>
      </c>
      <c r="CL45" s="209">
        <v>138.4000000000001</v>
      </c>
      <c r="CM45" s="209">
        <v>0</v>
      </c>
      <c r="CN45" s="209">
        <v>0</v>
      </c>
      <c r="CO45" s="209">
        <v>48.69999999999982</v>
      </c>
      <c r="CP45" s="209">
        <v>96.8</v>
      </c>
      <c r="CQ45" s="209">
        <v>97</v>
      </c>
      <c r="CR45" s="209">
        <v>214</v>
      </c>
      <c r="CS45" s="208">
        <v>306.6</v>
      </c>
      <c r="CT45" s="209">
        <v>389.6</v>
      </c>
      <c r="CU45" s="208">
        <v>578.1</v>
      </c>
      <c r="CV45" s="211">
        <v>904.5</v>
      </c>
      <c r="CW45" s="209">
        <v>1042.9</v>
      </c>
      <c r="CX45" s="209">
        <v>1042.9</v>
      </c>
      <c r="CY45" s="209">
        <v>1042.9</v>
      </c>
      <c r="CZ45" s="209">
        <v>1091.6</v>
      </c>
      <c r="DA45" s="209" t="s">
        <v>20</v>
      </c>
      <c r="DB45" s="209">
        <v>194.7</v>
      </c>
      <c r="DC45" s="209">
        <v>468.6</v>
      </c>
      <c r="DD45" s="209">
        <v>567</v>
      </c>
      <c r="DE45" s="209">
        <v>617.7</v>
      </c>
      <c r="DF45" s="209">
        <v>617.7</v>
      </c>
      <c r="DG45" s="209">
        <v>705.8</v>
      </c>
      <c r="DH45" s="213">
        <v>889</v>
      </c>
      <c r="DI45" s="213">
        <v>972.4</v>
      </c>
      <c r="DJ45" s="209">
        <v>1336</v>
      </c>
      <c r="DK45" s="209">
        <v>1382.846</v>
      </c>
      <c r="DL45" s="209">
        <v>1477.2</v>
      </c>
      <c r="DM45" s="209">
        <v>78</v>
      </c>
      <c r="DN45" s="212">
        <v>327</v>
      </c>
      <c r="DO45" s="209">
        <v>374</v>
      </c>
      <c r="DP45" s="209">
        <v>448.5</v>
      </c>
      <c r="DQ45" s="209">
        <v>478.5</v>
      </c>
      <c r="DR45" s="209">
        <v>135.791</v>
      </c>
      <c r="DS45" s="209">
        <v>2722.264</v>
      </c>
      <c r="DT45" s="209">
        <v>3206.861</v>
      </c>
      <c r="DU45" s="211">
        <v>0</v>
      </c>
      <c r="DV45" s="211">
        <v>0</v>
      </c>
      <c r="DW45" s="211">
        <v>0</v>
      </c>
      <c r="DX45" s="211">
        <v>0</v>
      </c>
      <c r="DY45" s="187">
        <f t="shared" si="36"/>
        <v>6543.416</v>
      </c>
      <c r="DZ45" s="218">
        <v>235</v>
      </c>
      <c r="EA45" s="302">
        <v>184</v>
      </c>
      <c r="EB45" s="218">
        <v>323</v>
      </c>
      <c r="EC45" s="218">
        <v>254</v>
      </c>
      <c r="ED45" s="218">
        <v>37</v>
      </c>
      <c r="EE45" s="218">
        <v>279</v>
      </c>
      <c r="EF45" s="218">
        <v>300.546</v>
      </c>
      <c r="EG45" s="300">
        <v>171.283</v>
      </c>
      <c r="EH45" s="300">
        <v>130.214</v>
      </c>
      <c r="EI45" s="300">
        <v>214.071</v>
      </c>
      <c r="EJ45" s="300">
        <v>291.149</v>
      </c>
      <c r="EK45" s="300">
        <v>422.868</v>
      </c>
      <c r="EL45" s="187">
        <f t="shared" si="28"/>
        <v>2842.131</v>
      </c>
      <c r="EM45" s="301">
        <v>120</v>
      </c>
      <c r="EN45" s="187">
        <v>3325.754</v>
      </c>
      <c r="EO45" s="209">
        <v>117.663</v>
      </c>
      <c r="EP45" s="209">
        <v>331.846</v>
      </c>
      <c r="EQ45" s="209">
        <v>0</v>
      </c>
      <c r="ER45" s="209">
        <v>498.414</v>
      </c>
      <c r="ES45" s="194">
        <v>34.543</v>
      </c>
      <c r="ET45" s="187">
        <v>210.573</v>
      </c>
      <c r="EU45" s="194">
        <v>268.258</v>
      </c>
      <c r="EV45" s="194">
        <v>252.389</v>
      </c>
      <c r="EW45" s="194">
        <v>197.054</v>
      </c>
      <c r="EX45" s="194">
        <v>460.527</v>
      </c>
      <c r="EY45" s="187">
        <f t="shared" si="29"/>
        <v>5817.021</v>
      </c>
      <c r="EZ45" s="209">
        <v>92.785</v>
      </c>
      <c r="FA45" s="187">
        <v>25.985</v>
      </c>
      <c r="FB45" s="287">
        <v>117.663</v>
      </c>
      <c r="FC45" s="287">
        <v>249.814</v>
      </c>
      <c r="FD45" s="187">
        <v>26.252</v>
      </c>
      <c r="FE45" s="187">
        <v>236.945</v>
      </c>
      <c r="FF45" s="287">
        <v>312.994</v>
      </c>
      <c r="FG45" s="287">
        <v>182.993</v>
      </c>
      <c r="FH45" s="287">
        <v>226.166</v>
      </c>
      <c r="FI45" s="303">
        <f>57497.375-57140</f>
        <v>357.375</v>
      </c>
      <c r="FJ45" s="190">
        <v>306.415</v>
      </c>
      <c r="FK45" s="287">
        <v>142.963</v>
      </c>
      <c r="FL45" s="187">
        <f t="shared" si="30"/>
        <v>2278.3500000000004</v>
      </c>
      <c r="FM45" s="187">
        <v>163.595</v>
      </c>
      <c r="FN45" s="188">
        <v>117.378</v>
      </c>
      <c r="FO45" s="288">
        <v>314.874</v>
      </c>
      <c r="FP45" s="292">
        <v>441.44</v>
      </c>
      <c r="FQ45" s="289">
        <v>115.885</v>
      </c>
      <c r="FR45" s="289">
        <v>224.323</v>
      </c>
      <c r="FS45" s="187">
        <v>184.021</v>
      </c>
      <c r="FT45" s="187">
        <v>170.916</v>
      </c>
      <c r="FU45" s="290">
        <v>0</v>
      </c>
      <c r="FV45" s="288">
        <v>309.495</v>
      </c>
      <c r="FW45" s="288">
        <v>315.485</v>
      </c>
      <c r="FX45" s="288">
        <v>175.534</v>
      </c>
      <c r="FY45" s="211">
        <v>248.427</v>
      </c>
      <c r="FZ45" s="209">
        <v>217.331</v>
      </c>
      <c r="GA45" s="209">
        <v>228.277</v>
      </c>
      <c r="GB45" s="209">
        <v>110.901</v>
      </c>
      <c r="GC45" s="209">
        <v>193.846</v>
      </c>
      <c r="GD45" s="209">
        <v>0.03</v>
      </c>
      <c r="GE45" s="209">
        <v>27.395</v>
      </c>
      <c r="GF45" s="209">
        <v>58.801</v>
      </c>
      <c r="GG45" s="209">
        <v>87.412</v>
      </c>
      <c r="GH45" s="209"/>
      <c r="GI45" s="209"/>
      <c r="GJ45" s="209">
        <v>85.977</v>
      </c>
      <c r="GK45" s="187">
        <f t="shared" si="31"/>
        <v>2532.9460000000004</v>
      </c>
      <c r="GL45" s="187">
        <f t="shared" si="32"/>
        <v>1258.397</v>
      </c>
      <c r="GM45" s="209"/>
      <c r="GN45" s="209">
        <v>52.578</v>
      </c>
      <c r="GO45" s="209">
        <v>221.392</v>
      </c>
      <c r="GP45" s="209">
        <v>52.25</v>
      </c>
      <c r="GQ45" s="209">
        <v>29.001</v>
      </c>
      <c r="GR45" s="209">
        <v>29.001</v>
      </c>
      <c r="GS45" s="209">
        <v>110.372</v>
      </c>
      <c r="GT45" s="209">
        <v>113.001</v>
      </c>
      <c r="GU45" s="209">
        <v>57.68</v>
      </c>
      <c r="GV45" s="209">
        <v>118.221</v>
      </c>
      <c r="GW45" s="209">
        <v>133.603</v>
      </c>
      <c r="GX45" s="209">
        <v>51.592</v>
      </c>
      <c r="GY45" s="209"/>
      <c r="GZ45" s="209"/>
      <c r="HA45" s="209">
        <v>25.976</v>
      </c>
      <c r="HB45" s="209">
        <v>93.923</v>
      </c>
      <c r="HC45" s="209">
        <v>57.44</v>
      </c>
      <c r="HD45" s="209">
        <v>52.496</v>
      </c>
      <c r="HE45" s="209"/>
      <c r="HF45" s="209">
        <v>31.698</v>
      </c>
      <c r="HG45" s="209">
        <v>58.544</v>
      </c>
      <c r="HH45" s="209">
        <v>31.734</v>
      </c>
      <c r="HI45" s="209">
        <v>70.86</v>
      </c>
      <c r="HJ45" s="209">
        <v>30.9</v>
      </c>
      <c r="HK45" s="209">
        <v>250.146</v>
      </c>
      <c r="HL45" s="209"/>
      <c r="HM45" s="209"/>
      <c r="HN45" s="209"/>
      <c r="HO45" s="209"/>
      <c r="HP45" s="209">
        <v>0</v>
      </c>
      <c r="HQ45" s="306"/>
      <c r="HR45" s="209"/>
      <c r="HS45" s="209"/>
      <c r="HT45" s="209"/>
      <c r="HU45" s="209"/>
      <c r="HV45" s="209"/>
      <c r="HW45" s="187">
        <f t="shared" si="33"/>
        <v>351.811</v>
      </c>
      <c r="HX45" s="187">
        <f t="shared" si="34"/>
        <v>250.146</v>
      </c>
    </row>
    <row r="46" spans="1:232" s="107" customFormat="1" ht="18.75" customHeight="1">
      <c r="A46" s="94" t="s">
        <v>246</v>
      </c>
      <c r="B46" s="96" t="s">
        <v>235</v>
      </c>
      <c r="C46" s="98">
        <v>1675</v>
      </c>
      <c r="D46" s="97">
        <v>0</v>
      </c>
      <c r="E46" s="98">
        <v>1670</v>
      </c>
      <c r="F46" s="98">
        <v>1635</v>
      </c>
      <c r="G46" s="97">
        <v>2190</v>
      </c>
      <c r="H46" s="97">
        <v>1135</v>
      </c>
      <c r="I46" s="97">
        <v>1638</v>
      </c>
      <c r="J46" s="99">
        <v>1130</v>
      </c>
      <c r="K46" s="100">
        <v>119</v>
      </c>
      <c r="L46" s="100">
        <v>890</v>
      </c>
      <c r="M46" s="100">
        <v>925</v>
      </c>
      <c r="N46" s="100">
        <v>905</v>
      </c>
      <c r="O46" s="101">
        <v>1086</v>
      </c>
      <c r="P46" s="104">
        <v>807</v>
      </c>
      <c r="Q46" s="102">
        <v>189</v>
      </c>
      <c r="R46" s="106">
        <v>1723</v>
      </c>
      <c r="S46" s="100">
        <v>1067.585</v>
      </c>
      <c r="T46" s="101">
        <v>1160</v>
      </c>
      <c r="U46" s="104">
        <v>1504</v>
      </c>
      <c r="V46" s="105">
        <v>1569.8</v>
      </c>
      <c r="W46" s="209">
        <v>865.475</v>
      </c>
      <c r="X46" s="209">
        <v>2544.445</v>
      </c>
      <c r="Y46" s="209">
        <v>2663.1120000000005</v>
      </c>
      <c r="Z46" s="187">
        <v>2541.458</v>
      </c>
      <c r="AA46" s="187">
        <f t="shared" si="0"/>
        <v>11609.853</v>
      </c>
      <c r="AB46" s="187">
        <v>2642.291</v>
      </c>
      <c r="AC46" s="187">
        <v>2501.974</v>
      </c>
      <c r="AD46" s="187">
        <v>2728.817</v>
      </c>
      <c r="AE46" s="216">
        <v>146</v>
      </c>
      <c r="AF46" s="210">
        <v>0</v>
      </c>
      <c r="AG46" s="210">
        <v>226</v>
      </c>
      <c r="AH46" s="210">
        <v>208</v>
      </c>
      <c r="AI46" s="210">
        <v>90</v>
      </c>
      <c r="AJ46" s="210">
        <v>143</v>
      </c>
      <c r="AK46" s="210">
        <v>0</v>
      </c>
      <c r="AL46" s="210">
        <v>579</v>
      </c>
      <c r="AM46" s="210">
        <v>56</v>
      </c>
      <c r="AN46" s="210">
        <v>109</v>
      </c>
      <c r="AO46" s="210">
        <v>0</v>
      </c>
      <c r="AP46" s="210">
        <v>166</v>
      </c>
      <c r="AQ46" s="209">
        <v>1723</v>
      </c>
      <c r="AR46" s="216">
        <v>107</v>
      </c>
      <c r="AS46" s="210">
        <v>125</v>
      </c>
      <c r="AT46" s="210">
        <v>169.385</v>
      </c>
      <c r="AU46" s="210">
        <v>49</v>
      </c>
      <c r="AV46" s="210">
        <v>177</v>
      </c>
      <c r="AW46" s="210">
        <v>91</v>
      </c>
      <c r="AX46" s="211">
        <v>93.8</v>
      </c>
      <c r="AY46" s="211">
        <v>142.9</v>
      </c>
      <c r="AZ46" s="211">
        <v>20.800000000000004</v>
      </c>
      <c r="BA46" s="211">
        <v>36.1</v>
      </c>
      <c r="BB46" s="211">
        <v>55.6</v>
      </c>
      <c r="BC46" s="209">
        <v>0</v>
      </c>
      <c r="BD46" s="210">
        <v>1067.585</v>
      </c>
      <c r="BE46" s="210">
        <v>68.6</v>
      </c>
      <c r="BF46" s="210">
        <v>57.099999999999994</v>
      </c>
      <c r="BG46" s="210">
        <v>223.3</v>
      </c>
      <c r="BH46" s="210">
        <v>211.10000000000002</v>
      </c>
      <c r="BI46" s="210">
        <v>15.699999999999989</v>
      </c>
      <c r="BJ46" s="210">
        <v>41.3</v>
      </c>
      <c r="BK46" s="210">
        <v>165.2</v>
      </c>
      <c r="BL46" s="210">
        <v>125.89999999999998</v>
      </c>
      <c r="BM46" s="210">
        <v>7.5</v>
      </c>
      <c r="BN46" s="210">
        <v>113.39999999999996</v>
      </c>
      <c r="BO46" s="210">
        <v>57.200000000000024</v>
      </c>
      <c r="BP46" s="210">
        <v>73.70000000000003</v>
      </c>
      <c r="BQ46" s="210">
        <v>1160</v>
      </c>
      <c r="BR46" s="211">
        <v>125.69999999999999</v>
      </c>
      <c r="BS46" s="211">
        <v>349</v>
      </c>
      <c r="BT46" s="211">
        <v>560.1</v>
      </c>
      <c r="BU46" s="211">
        <v>575.8</v>
      </c>
      <c r="BV46" s="211">
        <v>617.1</v>
      </c>
      <c r="BW46" s="211">
        <v>782.3</v>
      </c>
      <c r="BX46" s="209">
        <v>908.2</v>
      </c>
      <c r="BY46" s="209">
        <v>915.7</v>
      </c>
      <c r="BZ46" s="212">
        <v>1029.1</v>
      </c>
      <c r="CA46" s="208">
        <v>1086.3</v>
      </c>
      <c r="CB46" s="209">
        <v>1504</v>
      </c>
      <c r="CC46" s="209">
        <v>1160</v>
      </c>
      <c r="CD46" s="209">
        <v>48</v>
      </c>
      <c r="CE46" s="209">
        <v>117.3</v>
      </c>
      <c r="CF46" s="209">
        <v>118.7</v>
      </c>
      <c r="CG46" s="209">
        <v>132.89999999999998</v>
      </c>
      <c r="CH46" s="209">
        <v>27.70000000000005</v>
      </c>
      <c r="CI46" s="209">
        <v>218.8</v>
      </c>
      <c r="CJ46" s="209">
        <v>9</v>
      </c>
      <c r="CK46" s="209">
        <v>35.59999999999998</v>
      </c>
      <c r="CL46" s="209">
        <v>83.69999999999997</v>
      </c>
      <c r="CM46" s="209">
        <v>53.199999999999974</v>
      </c>
      <c r="CN46" s="209">
        <v>402.20000000000005</v>
      </c>
      <c r="CO46" s="209">
        <v>256.9000000000001</v>
      </c>
      <c r="CP46" s="209">
        <v>165.29999999999998</v>
      </c>
      <c r="CQ46" s="209">
        <v>284</v>
      </c>
      <c r="CR46" s="209">
        <v>416.9</v>
      </c>
      <c r="CS46" s="208">
        <v>444.6</v>
      </c>
      <c r="CT46" s="209">
        <v>663.4000000000001</v>
      </c>
      <c r="CU46" s="208">
        <v>672.4000000000001</v>
      </c>
      <c r="CV46" s="211">
        <v>708</v>
      </c>
      <c r="CW46" s="209">
        <v>791.7</v>
      </c>
      <c r="CX46" s="209">
        <v>844.9</v>
      </c>
      <c r="CY46" s="209">
        <v>1247.1</v>
      </c>
      <c r="CZ46" s="209">
        <v>1504</v>
      </c>
      <c r="DA46" s="209">
        <v>427.79999999999995</v>
      </c>
      <c r="DB46" s="209">
        <v>461.2</v>
      </c>
      <c r="DC46" s="209">
        <v>597.5</v>
      </c>
      <c r="DD46" s="209">
        <v>676.9</v>
      </c>
      <c r="DE46" s="209">
        <v>851.8</v>
      </c>
      <c r="DF46" s="209">
        <v>871.4</v>
      </c>
      <c r="DG46" s="209">
        <v>1229.7</v>
      </c>
      <c r="DH46" s="213">
        <v>1263.8</v>
      </c>
      <c r="DI46" s="213">
        <v>1301.9</v>
      </c>
      <c r="DJ46" s="209">
        <v>1309.3</v>
      </c>
      <c r="DK46" s="209">
        <v>1569.7959999999998</v>
      </c>
      <c r="DL46" s="209">
        <v>1569.8</v>
      </c>
      <c r="DM46" s="209">
        <v>17.700000000000003</v>
      </c>
      <c r="DN46" s="212">
        <v>296</v>
      </c>
      <c r="DO46" s="209">
        <v>337.4</v>
      </c>
      <c r="DP46" s="209">
        <v>456.5</v>
      </c>
      <c r="DQ46" s="209">
        <v>541.6</v>
      </c>
      <c r="DR46" s="209">
        <v>152.385</v>
      </c>
      <c r="DS46" s="209">
        <v>125.63</v>
      </c>
      <c r="DT46" s="209">
        <v>37.73</v>
      </c>
      <c r="DU46" s="211">
        <v>0</v>
      </c>
      <c r="DV46" s="211">
        <v>0.1</v>
      </c>
      <c r="DW46" s="211">
        <v>0</v>
      </c>
      <c r="DX46" s="211">
        <v>8.03</v>
      </c>
      <c r="DY46" s="187">
        <f t="shared" si="36"/>
        <v>865.475</v>
      </c>
      <c r="DZ46" s="209">
        <v>119</v>
      </c>
      <c r="EA46" s="218">
        <v>96</v>
      </c>
      <c r="EB46" s="211">
        <v>318</v>
      </c>
      <c r="EC46" s="211">
        <v>178</v>
      </c>
      <c r="ED46" s="211">
        <v>17</v>
      </c>
      <c r="EE46" s="211">
        <v>62.39</v>
      </c>
      <c r="EF46" s="211">
        <v>129.424</v>
      </c>
      <c r="EG46" s="300">
        <v>116.636</v>
      </c>
      <c r="EH46" s="300">
        <v>57.562</v>
      </c>
      <c r="EI46" s="300">
        <v>403.489</v>
      </c>
      <c r="EJ46" s="300">
        <v>123.258</v>
      </c>
      <c r="EK46" s="300">
        <v>923.686</v>
      </c>
      <c r="EL46" s="187">
        <f t="shared" si="28"/>
        <v>2544.445</v>
      </c>
      <c r="EM46" s="301">
        <v>154.477</v>
      </c>
      <c r="EN46" s="187">
        <v>491.678</v>
      </c>
      <c r="EO46" s="209">
        <v>496.285</v>
      </c>
      <c r="EP46" s="209">
        <v>202.053</v>
      </c>
      <c r="EQ46" s="209">
        <v>248.83</v>
      </c>
      <c r="ER46" s="209">
        <v>122.429</v>
      </c>
      <c r="ES46" s="194">
        <v>94.347</v>
      </c>
      <c r="ET46" s="187">
        <v>145.209</v>
      </c>
      <c r="EU46" s="194">
        <v>241.632</v>
      </c>
      <c r="EV46" s="194">
        <v>65.117</v>
      </c>
      <c r="EW46" s="194">
        <v>240.501</v>
      </c>
      <c r="EX46" s="194">
        <v>160.554</v>
      </c>
      <c r="EY46" s="187">
        <f t="shared" si="29"/>
        <v>2663.1120000000005</v>
      </c>
      <c r="EZ46" s="209">
        <v>60</v>
      </c>
      <c r="FA46" s="187">
        <v>142.521</v>
      </c>
      <c r="FB46" s="287">
        <v>496.285</v>
      </c>
      <c r="FC46" s="287">
        <v>113.947</v>
      </c>
      <c r="FD46" s="187">
        <v>325.502</v>
      </c>
      <c r="FE46" s="187">
        <v>223.42699999999996</v>
      </c>
      <c r="FF46" s="287">
        <v>97.855</v>
      </c>
      <c r="FG46" s="287">
        <v>163.802</v>
      </c>
      <c r="FH46" s="287">
        <v>298.508</v>
      </c>
      <c r="FI46" s="287">
        <v>152.88</v>
      </c>
      <c r="FJ46" s="190">
        <v>286.293</v>
      </c>
      <c r="FK46" s="287">
        <v>180.438</v>
      </c>
      <c r="FL46" s="187">
        <f t="shared" si="30"/>
        <v>2541.458</v>
      </c>
      <c r="FM46" s="187">
        <v>152.919</v>
      </c>
      <c r="FN46" s="188">
        <v>108.918</v>
      </c>
      <c r="FO46" s="288">
        <v>272.695</v>
      </c>
      <c r="FP46" s="292">
        <v>67.372</v>
      </c>
      <c r="FQ46" s="289">
        <v>258.575</v>
      </c>
      <c r="FR46" s="289">
        <v>118.469</v>
      </c>
      <c r="FS46" s="187">
        <v>252.552</v>
      </c>
      <c r="FT46" s="187">
        <v>267.348</v>
      </c>
      <c r="FU46" s="290">
        <v>5883.151</v>
      </c>
      <c r="FV46" s="288">
        <v>149.471</v>
      </c>
      <c r="FW46" s="288">
        <v>3825.665</v>
      </c>
      <c r="FX46" s="288">
        <v>252.718</v>
      </c>
      <c r="FY46" s="211">
        <v>135.384</v>
      </c>
      <c r="FZ46" s="209">
        <v>190.714</v>
      </c>
      <c r="GA46" s="209">
        <v>81.00899999999999</v>
      </c>
      <c r="GB46" s="209">
        <v>242.07</v>
      </c>
      <c r="GC46" s="209">
        <v>88.333</v>
      </c>
      <c r="GD46" s="209">
        <v>536.601</v>
      </c>
      <c r="GE46" s="209">
        <v>121.049</v>
      </c>
      <c r="GF46" s="209">
        <v>218.882</v>
      </c>
      <c r="GG46" s="209">
        <v>177.77700000000002</v>
      </c>
      <c r="GH46" s="209">
        <v>206.91400000000002</v>
      </c>
      <c r="GI46" s="209">
        <v>301.89000000000004</v>
      </c>
      <c r="GJ46" s="209">
        <v>341.66800000000006</v>
      </c>
      <c r="GK46" s="187">
        <f t="shared" si="31"/>
        <v>11609.853</v>
      </c>
      <c r="GL46" s="187">
        <f t="shared" si="32"/>
        <v>2642.291</v>
      </c>
      <c r="GM46" s="209">
        <v>318.122</v>
      </c>
      <c r="GN46" s="209">
        <v>112.086</v>
      </c>
      <c r="GO46" s="209">
        <v>300.58799999999997</v>
      </c>
      <c r="GP46" s="209">
        <v>307.235</v>
      </c>
      <c r="GQ46" s="209">
        <v>163.851</v>
      </c>
      <c r="GR46" s="209">
        <v>150.303</v>
      </c>
      <c r="GS46" s="209">
        <v>99.771</v>
      </c>
      <c r="GT46" s="209">
        <v>170.49200000000002</v>
      </c>
      <c r="GU46" s="209">
        <v>315.55699999999996</v>
      </c>
      <c r="GV46" s="209">
        <v>285.384</v>
      </c>
      <c r="GW46" s="209">
        <v>174.828</v>
      </c>
      <c r="GX46" s="209">
        <v>122.40100000000001</v>
      </c>
      <c r="GY46" s="209">
        <v>386.46399999999994</v>
      </c>
      <c r="GZ46" s="209">
        <v>144.251</v>
      </c>
      <c r="HA46" s="209">
        <v>262.51500000000004</v>
      </c>
      <c r="HB46" s="209">
        <v>206.721</v>
      </c>
      <c r="HC46" s="209">
        <v>385.363</v>
      </c>
      <c r="HD46" s="209">
        <v>261.215</v>
      </c>
      <c r="HE46" s="209">
        <v>198.40800000000002</v>
      </c>
      <c r="HF46" s="209">
        <v>166.292</v>
      </c>
      <c r="HG46" s="209">
        <v>215.269</v>
      </c>
      <c r="HH46" s="209">
        <v>154.357</v>
      </c>
      <c r="HI46" s="209">
        <v>203.66700000000003</v>
      </c>
      <c r="HJ46" s="209">
        <v>144.295</v>
      </c>
      <c r="HK46" s="209">
        <v>167.14200000000002</v>
      </c>
      <c r="HL46" s="209">
        <v>248.27100000000002</v>
      </c>
      <c r="HM46" s="209">
        <v>275.374</v>
      </c>
      <c r="HN46" s="209">
        <v>319.67999999999995</v>
      </c>
      <c r="HO46" s="209">
        <v>288.11400000000003</v>
      </c>
      <c r="HP46" s="209">
        <v>238.32399999999998</v>
      </c>
      <c r="HQ46" s="306">
        <v>249.19</v>
      </c>
      <c r="HR46" s="209">
        <v>308.00600000000003</v>
      </c>
      <c r="HS46" s="209">
        <v>318.43299999999994</v>
      </c>
      <c r="HT46" s="209">
        <v>445.743</v>
      </c>
      <c r="HU46" s="209"/>
      <c r="HV46" s="209"/>
      <c r="HW46" s="187">
        <f t="shared" si="33"/>
        <v>2380.8549999999996</v>
      </c>
      <c r="HX46" s="187">
        <f t="shared" si="34"/>
        <v>2858.277</v>
      </c>
    </row>
    <row r="47" spans="1:232" s="107" customFormat="1" ht="18.75" customHeight="1">
      <c r="A47" s="94" t="s">
        <v>247</v>
      </c>
      <c r="B47" s="96" t="s">
        <v>208</v>
      </c>
      <c r="C47" s="97">
        <v>0</v>
      </c>
      <c r="D47" s="97">
        <v>0</v>
      </c>
      <c r="E47" s="97">
        <v>0</v>
      </c>
      <c r="F47" s="97">
        <v>0</v>
      </c>
      <c r="G47" s="97">
        <v>0</v>
      </c>
      <c r="H47" s="97">
        <v>0</v>
      </c>
      <c r="I47" s="97">
        <v>0</v>
      </c>
      <c r="J47" s="99">
        <v>0</v>
      </c>
      <c r="K47" s="100">
        <v>0</v>
      </c>
      <c r="L47" s="100">
        <v>0</v>
      </c>
      <c r="M47" s="100">
        <v>0</v>
      </c>
      <c r="N47" s="104">
        <v>0</v>
      </c>
      <c r="O47" s="104" t="s">
        <v>20</v>
      </c>
      <c r="P47" s="104" t="s">
        <v>20</v>
      </c>
      <c r="Q47" s="104" t="s">
        <v>20</v>
      </c>
      <c r="R47" s="103" t="s">
        <v>20</v>
      </c>
      <c r="S47" s="104" t="s">
        <v>20</v>
      </c>
      <c r="T47" s="101">
        <v>19</v>
      </c>
      <c r="U47" s="104">
        <v>3.7</v>
      </c>
      <c r="V47" s="105">
        <v>4.1</v>
      </c>
      <c r="W47" s="209">
        <v>51.9</v>
      </c>
      <c r="X47" s="209">
        <v>1535.719</v>
      </c>
      <c r="Y47" s="209">
        <v>4912.023999999999</v>
      </c>
      <c r="Z47" s="187">
        <v>2761.7339999999995</v>
      </c>
      <c r="AA47" s="187">
        <f t="shared" si="0"/>
        <v>4965.289</v>
      </c>
      <c r="AB47" s="187">
        <v>7134.214999999999</v>
      </c>
      <c r="AC47" s="187">
        <v>8084.559</v>
      </c>
      <c r="AD47" s="187">
        <v>8225.664</v>
      </c>
      <c r="AE47" s="209" t="s">
        <v>20</v>
      </c>
      <c r="AF47" s="209" t="s">
        <v>20</v>
      </c>
      <c r="AG47" s="209" t="s">
        <v>20</v>
      </c>
      <c r="AH47" s="209" t="s">
        <v>20</v>
      </c>
      <c r="AI47" s="209" t="s">
        <v>20</v>
      </c>
      <c r="AJ47" s="209" t="s">
        <v>20</v>
      </c>
      <c r="AK47" s="209" t="s">
        <v>20</v>
      </c>
      <c r="AL47" s="209" t="s">
        <v>20</v>
      </c>
      <c r="AM47" s="209" t="s">
        <v>20</v>
      </c>
      <c r="AN47" s="209" t="s">
        <v>20</v>
      </c>
      <c r="AO47" s="209" t="s">
        <v>20</v>
      </c>
      <c r="AP47" s="209" t="s">
        <v>20</v>
      </c>
      <c r="AQ47" s="209" t="s">
        <v>20</v>
      </c>
      <c r="AR47" s="216" t="s">
        <v>20</v>
      </c>
      <c r="AS47" s="210" t="s">
        <v>20</v>
      </c>
      <c r="AT47" s="210" t="s">
        <v>20</v>
      </c>
      <c r="AU47" s="210" t="s">
        <v>20</v>
      </c>
      <c r="AV47" s="210" t="s">
        <v>20</v>
      </c>
      <c r="AW47" s="210" t="s">
        <v>20</v>
      </c>
      <c r="AX47" s="211" t="s">
        <v>20</v>
      </c>
      <c r="AY47" s="211" t="s">
        <v>20</v>
      </c>
      <c r="AZ47" s="211" t="s">
        <v>20</v>
      </c>
      <c r="BA47" s="211" t="s">
        <v>20</v>
      </c>
      <c r="BB47" s="211" t="s">
        <v>20</v>
      </c>
      <c r="BC47" s="209" t="s">
        <v>20</v>
      </c>
      <c r="BD47" s="210" t="s">
        <v>20</v>
      </c>
      <c r="BE47" s="210" t="s">
        <v>20</v>
      </c>
      <c r="BF47" s="210">
        <v>0</v>
      </c>
      <c r="BG47" s="210">
        <v>0</v>
      </c>
      <c r="BH47" s="210">
        <v>0</v>
      </c>
      <c r="BI47" s="210">
        <v>19.1</v>
      </c>
      <c r="BJ47" s="210">
        <v>0</v>
      </c>
      <c r="BK47" s="210">
        <v>0</v>
      </c>
      <c r="BL47" s="210">
        <v>0</v>
      </c>
      <c r="BM47" s="210">
        <v>0</v>
      </c>
      <c r="BN47" s="210">
        <v>0</v>
      </c>
      <c r="BO47" s="210">
        <v>0</v>
      </c>
      <c r="BP47" s="210">
        <v>-0.10000000000000142</v>
      </c>
      <c r="BQ47" s="210">
        <v>19</v>
      </c>
      <c r="BR47" s="211">
        <v>0</v>
      </c>
      <c r="BS47" s="211">
        <v>0</v>
      </c>
      <c r="BT47" s="211" t="s">
        <v>20</v>
      </c>
      <c r="BU47" s="211">
        <v>19.1</v>
      </c>
      <c r="BV47" s="211">
        <v>19.1</v>
      </c>
      <c r="BW47" s="211">
        <v>19.1</v>
      </c>
      <c r="BX47" s="209">
        <v>19.1</v>
      </c>
      <c r="BY47" s="209">
        <v>19.1</v>
      </c>
      <c r="BZ47" s="212">
        <v>19.1</v>
      </c>
      <c r="CA47" s="208">
        <v>19.1</v>
      </c>
      <c r="CB47" s="209">
        <v>3.7</v>
      </c>
      <c r="CC47" s="209">
        <v>19</v>
      </c>
      <c r="CD47" s="209" t="s">
        <v>20</v>
      </c>
      <c r="CE47" s="209">
        <v>0</v>
      </c>
      <c r="CF47" s="209">
        <v>0</v>
      </c>
      <c r="CG47" s="209">
        <v>0</v>
      </c>
      <c r="CH47" s="209">
        <v>0</v>
      </c>
      <c r="CI47" s="209">
        <v>0</v>
      </c>
      <c r="CJ47" s="209">
        <v>0</v>
      </c>
      <c r="CK47" s="209">
        <v>3.7</v>
      </c>
      <c r="CL47" s="209">
        <v>0</v>
      </c>
      <c r="CM47" s="209">
        <v>0</v>
      </c>
      <c r="CN47" s="209">
        <v>0</v>
      </c>
      <c r="CO47" s="209">
        <v>0</v>
      </c>
      <c r="CP47" s="209" t="s">
        <v>20</v>
      </c>
      <c r="CQ47" s="209" t="s">
        <v>20</v>
      </c>
      <c r="CR47" s="209" t="s">
        <v>20</v>
      </c>
      <c r="CS47" s="208" t="s">
        <v>20</v>
      </c>
      <c r="CT47" s="209" t="s">
        <v>20</v>
      </c>
      <c r="CU47" s="208" t="s">
        <v>20</v>
      </c>
      <c r="CV47" s="211">
        <v>3.7</v>
      </c>
      <c r="CW47" s="209">
        <v>3.7</v>
      </c>
      <c r="CX47" s="209">
        <v>3.7</v>
      </c>
      <c r="CY47" s="209">
        <v>3.7</v>
      </c>
      <c r="CZ47" s="209">
        <v>3.7</v>
      </c>
      <c r="DA47" s="209" t="s">
        <v>20</v>
      </c>
      <c r="DB47" s="209" t="s">
        <v>20</v>
      </c>
      <c r="DC47" s="209" t="s">
        <v>20</v>
      </c>
      <c r="DD47" s="209" t="s">
        <v>20</v>
      </c>
      <c r="DE47" s="209">
        <v>3.4</v>
      </c>
      <c r="DF47" s="209">
        <v>3.4</v>
      </c>
      <c r="DG47" s="209">
        <v>3.4</v>
      </c>
      <c r="DH47" s="213">
        <v>3.4</v>
      </c>
      <c r="DI47" s="213">
        <v>4.1</v>
      </c>
      <c r="DJ47" s="209">
        <v>4.1</v>
      </c>
      <c r="DK47" s="209">
        <v>4.1</v>
      </c>
      <c r="DL47" s="209">
        <v>4.1</v>
      </c>
      <c r="DM47" s="209" t="s">
        <v>20</v>
      </c>
      <c r="DN47" s="209" t="s">
        <v>20</v>
      </c>
      <c r="DO47" s="209" t="s">
        <v>20</v>
      </c>
      <c r="DP47" s="209" t="s">
        <v>188</v>
      </c>
      <c r="DQ47" s="209" t="s">
        <v>188</v>
      </c>
      <c r="DR47" s="209">
        <v>0</v>
      </c>
      <c r="DS47" s="209">
        <v>17.9</v>
      </c>
      <c r="DT47" s="209">
        <v>0</v>
      </c>
      <c r="DU47" s="211">
        <v>0</v>
      </c>
      <c r="DV47" s="211">
        <v>34</v>
      </c>
      <c r="DW47" s="211">
        <v>0</v>
      </c>
      <c r="DX47" s="211">
        <v>0</v>
      </c>
      <c r="DY47" s="187">
        <f t="shared" si="36"/>
        <v>51.9</v>
      </c>
      <c r="DZ47" s="217">
        <v>17.41</v>
      </c>
      <c r="EA47" s="218">
        <v>0</v>
      </c>
      <c r="EB47" s="218">
        <v>0</v>
      </c>
      <c r="EC47" s="218">
        <v>0</v>
      </c>
      <c r="ED47" s="218">
        <v>0</v>
      </c>
      <c r="EE47" s="218">
        <v>0</v>
      </c>
      <c r="EF47" s="211">
        <v>0</v>
      </c>
      <c r="EG47" s="300">
        <v>344.569</v>
      </c>
      <c r="EH47" s="300">
        <v>271.15</v>
      </c>
      <c r="EI47" s="300">
        <v>0.1</v>
      </c>
      <c r="EJ47" s="300">
        <v>268.49</v>
      </c>
      <c r="EK47" s="300">
        <v>634</v>
      </c>
      <c r="EL47" s="187">
        <f t="shared" si="28"/>
        <v>1535.719</v>
      </c>
      <c r="EM47" s="301">
        <v>109.583</v>
      </c>
      <c r="EN47" s="187">
        <v>92.166</v>
      </c>
      <c r="EO47" s="209">
        <v>486.553</v>
      </c>
      <c r="EP47" s="209">
        <v>583.907</v>
      </c>
      <c r="EQ47" s="209">
        <v>373.897</v>
      </c>
      <c r="ER47" s="209">
        <v>118.342</v>
      </c>
      <c r="ES47" s="194">
        <v>174.88</v>
      </c>
      <c r="ET47" s="187">
        <v>1303.08</v>
      </c>
      <c r="EU47" s="194">
        <v>490.346</v>
      </c>
      <c r="EV47" s="194">
        <v>346.368</v>
      </c>
      <c r="EW47" s="194">
        <v>352.908</v>
      </c>
      <c r="EX47" s="194">
        <v>479.994</v>
      </c>
      <c r="EY47" s="187">
        <f t="shared" si="29"/>
        <v>4912.023999999999</v>
      </c>
      <c r="EZ47" s="187" t="s">
        <v>188</v>
      </c>
      <c r="FA47" s="187">
        <v>234.688</v>
      </c>
      <c r="FB47" s="287">
        <v>486.553</v>
      </c>
      <c r="FC47" s="287">
        <v>34.4</v>
      </c>
      <c r="FD47" s="187">
        <v>238.065</v>
      </c>
      <c r="FE47" s="187">
        <v>376.616</v>
      </c>
      <c r="FF47" s="287">
        <v>30</v>
      </c>
      <c r="FG47" s="287">
        <v>495.425</v>
      </c>
      <c r="FH47" s="287">
        <v>30</v>
      </c>
      <c r="FI47" s="287">
        <v>402.158</v>
      </c>
      <c r="FJ47" s="190">
        <v>280.752</v>
      </c>
      <c r="FK47" s="287">
        <v>153.077</v>
      </c>
      <c r="FL47" s="187">
        <f t="shared" si="30"/>
        <v>2761.7339999999995</v>
      </c>
      <c r="FM47" s="187">
        <v>473.203</v>
      </c>
      <c r="FN47" s="188">
        <v>143.185</v>
      </c>
      <c r="FO47" s="288">
        <v>412.326</v>
      </c>
      <c r="FP47" s="292">
        <v>534.422</v>
      </c>
      <c r="FQ47" s="289">
        <v>448.89</v>
      </c>
      <c r="FR47" s="289">
        <v>581.237</v>
      </c>
      <c r="FS47" s="187">
        <v>733.822</v>
      </c>
      <c r="FT47" s="187">
        <v>535.253</v>
      </c>
      <c r="FU47" s="290">
        <v>120</v>
      </c>
      <c r="FV47" s="288">
        <v>299.523</v>
      </c>
      <c r="FW47" s="288">
        <v>30</v>
      </c>
      <c r="FX47" s="288">
        <v>653.428</v>
      </c>
      <c r="FY47" s="211">
        <v>541.624</v>
      </c>
      <c r="FZ47" s="209">
        <v>887.284</v>
      </c>
      <c r="GA47" s="209">
        <v>135.499</v>
      </c>
      <c r="GB47" s="209">
        <v>581.847</v>
      </c>
      <c r="GC47" s="209">
        <v>618.138</v>
      </c>
      <c r="GD47" s="209">
        <v>644.317</v>
      </c>
      <c r="GE47" s="209">
        <v>481.905</v>
      </c>
      <c r="GF47" s="209">
        <v>1010.881</v>
      </c>
      <c r="GG47" s="209">
        <v>982.121</v>
      </c>
      <c r="GH47" s="209">
        <v>216.423</v>
      </c>
      <c r="GI47" s="209">
        <v>281.164</v>
      </c>
      <c r="GJ47" s="209">
        <v>753.012</v>
      </c>
      <c r="GK47" s="187">
        <f t="shared" si="31"/>
        <v>4965.289</v>
      </c>
      <c r="GL47" s="187">
        <f t="shared" si="32"/>
        <v>7134.214999999999</v>
      </c>
      <c r="GM47" s="209">
        <v>1587.374</v>
      </c>
      <c r="GN47" s="209">
        <v>773.292</v>
      </c>
      <c r="GO47" s="209">
        <v>1640.066</v>
      </c>
      <c r="GP47" s="209">
        <v>1031.779</v>
      </c>
      <c r="GQ47" s="209">
        <v>1323.123</v>
      </c>
      <c r="GR47" s="209">
        <v>1731.417</v>
      </c>
      <c r="GS47" s="209">
        <v>1534.096</v>
      </c>
      <c r="GT47" s="209">
        <v>866.571</v>
      </c>
      <c r="GU47" s="209">
        <v>1942.343</v>
      </c>
      <c r="GV47" s="209">
        <v>476.26099999999997</v>
      </c>
      <c r="GW47" s="209">
        <v>1316.348</v>
      </c>
      <c r="GX47" s="209">
        <v>676.799</v>
      </c>
      <c r="GY47" s="209">
        <v>532.403</v>
      </c>
      <c r="GZ47" s="209">
        <v>899.268</v>
      </c>
      <c r="HA47" s="209">
        <v>1064.788</v>
      </c>
      <c r="HB47" s="209">
        <v>301.383</v>
      </c>
      <c r="HC47" s="209">
        <v>1125.867</v>
      </c>
      <c r="HD47" s="209">
        <v>881.49</v>
      </c>
      <c r="HE47" s="209">
        <v>322.258</v>
      </c>
      <c r="HF47" s="209">
        <v>1197.516</v>
      </c>
      <c r="HG47" s="209">
        <v>360.813</v>
      </c>
      <c r="HH47" s="209">
        <v>84.705</v>
      </c>
      <c r="HI47" s="209">
        <v>839.44</v>
      </c>
      <c r="HJ47" s="209">
        <v>615.733</v>
      </c>
      <c r="HK47" s="209">
        <v>195.382</v>
      </c>
      <c r="HL47" s="209">
        <v>811.456</v>
      </c>
      <c r="HM47" s="209">
        <v>115.442</v>
      </c>
      <c r="HN47" s="209">
        <v>924.249</v>
      </c>
      <c r="HO47" s="209">
        <v>493.375</v>
      </c>
      <c r="HP47" s="209">
        <v>0</v>
      </c>
      <c r="HQ47" s="306">
        <v>471.026</v>
      </c>
      <c r="HR47" s="209">
        <v>691.1610000000001</v>
      </c>
      <c r="HS47" s="209">
        <v>1333.205</v>
      </c>
      <c r="HT47" s="209">
        <v>1800.753</v>
      </c>
      <c r="HU47" s="209"/>
      <c r="HV47" s="209"/>
      <c r="HW47" s="187">
        <f t="shared" si="33"/>
        <v>6770.491</v>
      </c>
      <c r="HX47" s="187">
        <f t="shared" si="34"/>
        <v>6836.049</v>
      </c>
    </row>
    <row r="48" spans="1:232" s="107" customFormat="1" ht="18.75" customHeight="1">
      <c r="A48" s="94" t="s">
        <v>248</v>
      </c>
      <c r="B48" s="96" t="s">
        <v>74</v>
      </c>
      <c r="C48" s="97">
        <v>938</v>
      </c>
      <c r="D48" s="97">
        <v>0</v>
      </c>
      <c r="E48" s="97">
        <v>2855</v>
      </c>
      <c r="F48" s="97">
        <v>1675</v>
      </c>
      <c r="G48" s="97">
        <v>2745</v>
      </c>
      <c r="H48" s="97">
        <v>880</v>
      </c>
      <c r="I48" s="97">
        <v>652</v>
      </c>
      <c r="J48" s="99">
        <v>3151</v>
      </c>
      <c r="K48" s="100" t="s">
        <v>20</v>
      </c>
      <c r="L48" s="100">
        <v>320</v>
      </c>
      <c r="M48" s="100">
        <v>230</v>
      </c>
      <c r="N48" s="100" t="s">
        <v>20</v>
      </c>
      <c r="O48" s="101">
        <v>21</v>
      </c>
      <c r="P48" s="104">
        <v>175</v>
      </c>
      <c r="Q48" s="102">
        <v>63</v>
      </c>
      <c r="R48" s="106" t="s">
        <v>20</v>
      </c>
      <c r="S48" s="100">
        <v>259.7</v>
      </c>
      <c r="T48" s="101">
        <v>1777</v>
      </c>
      <c r="U48" s="104">
        <v>2359.8</v>
      </c>
      <c r="V48" s="105">
        <v>6413.7</v>
      </c>
      <c r="W48" s="209">
        <v>3381.3269999999998</v>
      </c>
      <c r="X48" s="209">
        <v>2645.09</v>
      </c>
      <c r="Y48" s="209">
        <v>9655.948999999999</v>
      </c>
      <c r="Z48" s="187">
        <v>2490.5829999999996</v>
      </c>
      <c r="AA48" s="187">
        <f t="shared" si="0"/>
        <v>2978.729</v>
      </c>
      <c r="AB48" s="187">
        <v>3231.1230000000005</v>
      </c>
      <c r="AC48" s="187">
        <v>4926.1230000000005</v>
      </c>
      <c r="AD48" s="187">
        <v>5686.633</v>
      </c>
      <c r="AE48" s="216" t="s">
        <v>20</v>
      </c>
      <c r="AF48" s="210" t="s">
        <v>20</v>
      </c>
      <c r="AG48" s="210" t="s">
        <v>20</v>
      </c>
      <c r="AH48" s="210" t="s">
        <v>20</v>
      </c>
      <c r="AI48" s="210" t="s">
        <v>20</v>
      </c>
      <c r="AJ48" s="210" t="s">
        <v>20</v>
      </c>
      <c r="AK48" s="210" t="s">
        <v>20</v>
      </c>
      <c r="AL48" s="210" t="s">
        <v>20</v>
      </c>
      <c r="AM48" s="210" t="s">
        <v>20</v>
      </c>
      <c r="AN48" s="210" t="s">
        <v>20</v>
      </c>
      <c r="AO48" s="210" t="s">
        <v>20</v>
      </c>
      <c r="AP48" s="210" t="s">
        <v>20</v>
      </c>
      <c r="AQ48" s="209" t="s">
        <v>20</v>
      </c>
      <c r="AR48" s="216" t="s">
        <v>20</v>
      </c>
      <c r="AS48" s="210" t="s">
        <v>20</v>
      </c>
      <c r="AT48" s="210">
        <v>22</v>
      </c>
      <c r="AU48" s="210">
        <v>22</v>
      </c>
      <c r="AV48" s="210" t="s">
        <v>20</v>
      </c>
      <c r="AW48" s="210">
        <v>0</v>
      </c>
      <c r="AX48" s="211">
        <v>85.4</v>
      </c>
      <c r="AY48" s="211">
        <v>24.7</v>
      </c>
      <c r="AZ48" s="211">
        <v>43.2</v>
      </c>
      <c r="BA48" s="211">
        <v>24.4</v>
      </c>
      <c r="BB48" s="211">
        <v>38</v>
      </c>
      <c r="BC48" s="209" t="s">
        <v>20</v>
      </c>
      <c r="BD48" s="210">
        <v>259.70000000000005</v>
      </c>
      <c r="BE48" s="210">
        <v>43.5</v>
      </c>
      <c r="BF48" s="210">
        <v>43</v>
      </c>
      <c r="BG48" s="210">
        <v>214.7</v>
      </c>
      <c r="BH48" s="210">
        <v>42</v>
      </c>
      <c r="BI48" s="210">
        <v>277.00000000000006</v>
      </c>
      <c r="BJ48" s="210">
        <v>0</v>
      </c>
      <c r="BK48" s="210">
        <v>210.5</v>
      </c>
      <c r="BL48" s="210">
        <v>63.59999999999991</v>
      </c>
      <c r="BM48" s="210">
        <v>191.79999999999995</v>
      </c>
      <c r="BN48" s="210">
        <v>247.4000000000001</v>
      </c>
      <c r="BO48" s="210">
        <v>244.79999999999995</v>
      </c>
      <c r="BP48" s="210">
        <v>198.70000000000005</v>
      </c>
      <c r="BQ48" s="210">
        <v>1777</v>
      </c>
      <c r="BR48" s="211">
        <v>86.5</v>
      </c>
      <c r="BS48" s="211">
        <v>301.2</v>
      </c>
      <c r="BT48" s="211">
        <v>343.2</v>
      </c>
      <c r="BU48" s="211">
        <v>620.2</v>
      </c>
      <c r="BV48" s="211">
        <v>620.2</v>
      </c>
      <c r="BW48" s="211">
        <v>830.7</v>
      </c>
      <c r="BX48" s="209">
        <v>894.3</v>
      </c>
      <c r="BY48" s="209">
        <v>1086.1</v>
      </c>
      <c r="BZ48" s="212">
        <v>1333.5</v>
      </c>
      <c r="CA48" s="208">
        <v>1578.3</v>
      </c>
      <c r="CB48" s="209">
        <v>2359.8</v>
      </c>
      <c r="CC48" s="209">
        <v>1777</v>
      </c>
      <c r="CD48" s="209">
        <v>76.8</v>
      </c>
      <c r="CE48" s="209">
        <v>313</v>
      </c>
      <c r="CF48" s="209">
        <v>84.19999999999999</v>
      </c>
      <c r="CG48" s="209">
        <v>194.10000000000002</v>
      </c>
      <c r="CH48" s="209">
        <v>261</v>
      </c>
      <c r="CI48" s="209">
        <v>111.19999999999993</v>
      </c>
      <c r="CJ48" s="209">
        <v>86</v>
      </c>
      <c r="CK48" s="209">
        <v>89.90000000000009</v>
      </c>
      <c r="CL48" s="209">
        <v>21.200000000000045</v>
      </c>
      <c r="CM48" s="209">
        <v>736.8999999999999</v>
      </c>
      <c r="CN48" s="209">
        <v>142.10000000000014</v>
      </c>
      <c r="CO48" s="209">
        <v>243.4000000000001</v>
      </c>
      <c r="CP48" s="209">
        <v>389.8</v>
      </c>
      <c r="CQ48" s="209">
        <v>474</v>
      </c>
      <c r="CR48" s="209">
        <v>668.1</v>
      </c>
      <c r="CS48" s="208">
        <v>929.1</v>
      </c>
      <c r="CT48" s="209">
        <v>1040.3</v>
      </c>
      <c r="CU48" s="208">
        <v>1126.3</v>
      </c>
      <c r="CV48" s="211">
        <v>1216.2</v>
      </c>
      <c r="CW48" s="209">
        <v>1237.4</v>
      </c>
      <c r="CX48" s="209">
        <v>1974.3</v>
      </c>
      <c r="CY48" s="209">
        <v>2116.4</v>
      </c>
      <c r="CZ48" s="209">
        <v>2359.8</v>
      </c>
      <c r="DA48" s="209">
        <v>0.8</v>
      </c>
      <c r="DB48" s="209">
        <v>17.8</v>
      </c>
      <c r="DC48" s="209">
        <v>425</v>
      </c>
      <c r="DD48" s="209">
        <v>488.2</v>
      </c>
      <c r="DE48" s="209">
        <v>489.6</v>
      </c>
      <c r="DF48" s="209">
        <v>796.3</v>
      </c>
      <c r="DG48" s="209">
        <v>3083.8</v>
      </c>
      <c r="DH48" s="213">
        <v>3854.3</v>
      </c>
      <c r="DI48" s="213">
        <v>4735.2</v>
      </c>
      <c r="DJ48" s="209">
        <v>5370.2</v>
      </c>
      <c r="DK48" s="209">
        <v>5370.25</v>
      </c>
      <c r="DL48" s="209">
        <v>6413.7</v>
      </c>
      <c r="DM48" s="209">
        <v>856.3</v>
      </c>
      <c r="DN48" s="212">
        <v>2182</v>
      </c>
      <c r="DO48" s="209">
        <v>2342.9</v>
      </c>
      <c r="DP48" s="209">
        <v>2403.8</v>
      </c>
      <c r="DQ48" s="209">
        <v>2565.7</v>
      </c>
      <c r="DR48" s="209">
        <v>26.45</v>
      </c>
      <c r="DS48" s="209">
        <v>0</v>
      </c>
      <c r="DT48" s="209">
        <v>608.197</v>
      </c>
      <c r="DU48" s="211">
        <v>0</v>
      </c>
      <c r="DV48" s="211">
        <v>20.42</v>
      </c>
      <c r="DW48" s="211">
        <v>140.56</v>
      </c>
      <c r="DX48" s="211">
        <v>20</v>
      </c>
      <c r="DY48" s="187">
        <f t="shared" si="36"/>
        <v>3381.3269999999998</v>
      </c>
      <c r="DZ48" s="219">
        <v>466.55</v>
      </c>
      <c r="EA48" s="218">
        <v>65.7</v>
      </c>
      <c r="EB48" s="218">
        <v>60.7</v>
      </c>
      <c r="EC48" s="218">
        <v>54.5</v>
      </c>
      <c r="ED48" s="218">
        <v>97.1</v>
      </c>
      <c r="EE48" s="218">
        <v>0</v>
      </c>
      <c r="EF48" s="211">
        <v>107.809</v>
      </c>
      <c r="EG48" s="300">
        <v>3.7</v>
      </c>
      <c r="EH48" s="300">
        <v>158.271</v>
      </c>
      <c r="EI48" s="300">
        <v>556.339</v>
      </c>
      <c r="EJ48" s="300">
        <v>977.931</v>
      </c>
      <c r="EK48" s="300">
        <v>96.49</v>
      </c>
      <c r="EL48" s="187">
        <f t="shared" si="28"/>
        <v>2645.09</v>
      </c>
      <c r="EM48" s="200" t="s">
        <v>20</v>
      </c>
      <c r="EN48" s="187" t="s">
        <v>20</v>
      </c>
      <c r="EO48" s="200">
        <v>0</v>
      </c>
      <c r="EP48" s="200">
        <v>2104.13</v>
      </c>
      <c r="EQ48" s="200">
        <v>1241.342</v>
      </c>
      <c r="ER48" s="200">
        <v>970.51</v>
      </c>
      <c r="ES48" s="194">
        <v>734</v>
      </c>
      <c r="ET48" s="187">
        <v>1829.659</v>
      </c>
      <c r="EU48" s="194">
        <v>1033.3</v>
      </c>
      <c r="EV48" s="194">
        <v>375.34</v>
      </c>
      <c r="EW48" s="194">
        <v>0</v>
      </c>
      <c r="EX48" s="291">
        <v>1367.668</v>
      </c>
      <c r="EY48" s="187">
        <f t="shared" si="29"/>
        <v>9655.948999999999</v>
      </c>
      <c r="EZ48" s="187" t="s">
        <v>188</v>
      </c>
      <c r="FA48" s="187">
        <v>91.53</v>
      </c>
      <c r="FB48" s="287">
        <v>0</v>
      </c>
      <c r="FC48" s="287">
        <v>81.266</v>
      </c>
      <c r="FD48" s="187">
        <v>0</v>
      </c>
      <c r="FE48" s="187">
        <v>28.2</v>
      </c>
      <c r="FF48" s="287">
        <v>883.2</v>
      </c>
      <c r="FG48" s="287">
        <v>199.81</v>
      </c>
      <c r="FH48" s="287">
        <v>821.863</v>
      </c>
      <c r="FI48" s="287">
        <v>280</v>
      </c>
      <c r="FJ48" s="190">
        <v>104.714</v>
      </c>
      <c r="FK48" s="287">
        <v>0</v>
      </c>
      <c r="FL48" s="187">
        <f t="shared" si="30"/>
        <v>2490.5829999999996</v>
      </c>
      <c r="FM48" s="187">
        <v>392.802</v>
      </c>
      <c r="FN48" s="188">
        <v>30</v>
      </c>
      <c r="FO48" s="288">
        <v>0</v>
      </c>
      <c r="FP48" s="292">
        <v>19.58</v>
      </c>
      <c r="FQ48" s="289">
        <v>15.115</v>
      </c>
      <c r="FR48" s="289">
        <v>2</v>
      </c>
      <c r="FS48" s="187">
        <v>1073</v>
      </c>
      <c r="FT48" s="187">
        <v>136.822</v>
      </c>
      <c r="FU48" s="290">
        <v>0.6</v>
      </c>
      <c r="FV48" s="288">
        <v>0</v>
      </c>
      <c r="FW48" s="288">
        <v>693.292</v>
      </c>
      <c r="FX48" s="288">
        <v>615.518</v>
      </c>
      <c r="FY48" s="211">
        <v>20</v>
      </c>
      <c r="FZ48" s="209">
        <v>252.912</v>
      </c>
      <c r="GA48" s="209">
        <v>91.944</v>
      </c>
      <c r="GB48" s="209">
        <v>169.296</v>
      </c>
      <c r="GC48" s="209">
        <v>124.52999999999999</v>
      </c>
      <c r="GD48" s="209">
        <v>343.209</v>
      </c>
      <c r="GE48" s="209">
        <v>177.63299999999998</v>
      </c>
      <c r="GF48" s="209">
        <v>286.80199999999996</v>
      </c>
      <c r="GG48" s="209">
        <v>1179.854</v>
      </c>
      <c r="GH48" s="209">
        <v>189.505</v>
      </c>
      <c r="GI48" s="209">
        <v>137.467</v>
      </c>
      <c r="GJ48" s="209">
        <v>257.971</v>
      </c>
      <c r="GK48" s="187">
        <f t="shared" si="31"/>
        <v>2978.729</v>
      </c>
      <c r="GL48" s="187">
        <f t="shared" si="32"/>
        <v>3231.1230000000005</v>
      </c>
      <c r="GM48" s="209">
        <v>249.566</v>
      </c>
      <c r="GN48" s="209">
        <v>291.491</v>
      </c>
      <c r="GO48" s="209">
        <v>183.077</v>
      </c>
      <c r="GP48" s="209">
        <v>272.562</v>
      </c>
      <c r="GQ48" s="209">
        <v>75.075</v>
      </c>
      <c r="GR48" s="209">
        <v>298.38100000000003</v>
      </c>
      <c r="GS48" s="209">
        <v>125.529</v>
      </c>
      <c r="GT48" s="209">
        <v>308.716</v>
      </c>
      <c r="GU48" s="209">
        <v>586.744</v>
      </c>
      <c r="GV48" s="209">
        <v>2018.2459999999999</v>
      </c>
      <c r="GW48" s="209">
        <v>420.456</v>
      </c>
      <c r="GX48" s="209">
        <v>100.196</v>
      </c>
      <c r="GY48" s="209">
        <v>476.44</v>
      </c>
      <c r="GZ48" s="209">
        <v>1473.801</v>
      </c>
      <c r="HA48" s="209">
        <v>136.891</v>
      </c>
      <c r="HB48" s="209">
        <v>847.187</v>
      </c>
      <c r="HC48" s="209">
        <v>828.796</v>
      </c>
      <c r="HD48" s="209">
        <v>928.684</v>
      </c>
      <c r="HE48" s="209">
        <v>300.885</v>
      </c>
      <c r="HF48" s="209">
        <v>241.73000000000002</v>
      </c>
      <c r="HG48" s="209">
        <v>81.675</v>
      </c>
      <c r="HH48" s="209">
        <v>100.752</v>
      </c>
      <c r="HI48" s="209">
        <v>87.827</v>
      </c>
      <c r="HJ48" s="209">
        <v>181.965</v>
      </c>
      <c r="HK48" s="209">
        <v>156.685</v>
      </c>
      <c r="HL48" s="209">
        <v>656.7660000000001</v>
      </c>
      <c r="HM48" s="209">
        <v>142.262</v>
      </c>
      <c r="HN48" s="209">
        <v>67.81</v>
      </c>
      <c r="HO48" s="209">
        <v>316.182</v>
      </c>
      <c r="HP48" s="209">
        <v>239.58</v>
      </c>
      <c r="HQ48" s="306">
        <v>436.59400000000005</v>
      </c>
      <c r="HR48" s="209">
        <v>299.84200000000004</v>
      </c>
      <c r="HS48" s="209">
        <v>184.08200000000002</v>
      </c>
      <c r="HT48" s="209">
        <v>88.443</v>
      </c>
      <c r="HU48" s="209"/>
      <c r="HV48" s="209"/>
      <c r="HW48" s="187">
        <f t="shared" si="33"/>
        <v>5416.841000000001</v>
      </c>
      <c r="HX48" s="187">
        <f t="shared" si="34"/>
        <v>2588.246</v>
      </c>
    </row>
    <row r="49" spans="1:232" s="107" customFormat="1" ht="18.75" customHeight="1">
      <c r="A49" s="109" t="s">
        <v>75</v>
      </c>
      <c r="B49" s="96" t="s">
        <v>76</v>
      </c>
      <c r="C49" s="97">
        <v>3354</v>
      </c>
      <c r="D49" s="97"/>
      <c r="E49" s="97">
        <v>3986</v>
      </c>
      <c r="F49" s="97">
        <v>3690</v>
      </c>
      <c r="G49" s="97">
        <v>3233</v>
      </c>
      <c r="H49" s="97">
        <v>4178</v>
      </c>
      <c r="I49" s="97">
        <v>3290</v>
      </c>
      <c r="J49" s="99">
        <v>2224</v>
      </c>
      <c r="K49" s="100">
        <v>1248</v>
      </c>
      <c r="L49" s="100">
        <v>2495</v>
      </c>
      <c r="M49" s="100">
        <v>2632</v>
      </c>
      <c r="N49" s="100">
        <v>2735</v>
      </c>
      <c r="O49" s="101">
        <v>1893</v>
      </c>
      <c r="P49" s="104">
        <v>2562</v>
      </c>
      <c r="Q49" s="102">
        <v>2258</v>
      </c>
      <c r="R49" s="102">
        <v>2441</v>
      </c>
      <c r="S49" s="102">
        <v>2611.533</v>
      </c>
      <c r="T49" s="104">
        <v>2708</v>
      </c>
      <c r="U49" s="104">
        <v>1972.6</v>
      </c>
      <c r="V49" s="105">
        <v>3133.1</v>
      </c>
      <c r="W49" s="209">
        <v>3958.3530000000005</v>
      </c>
      <c r="X49" s="209">
        <v>2993.2130000000006</v>
      </c>
      <c r="Y49" s="209">
        <v>4422.09</v>
      </c>
      <c r="Z49" s="187">
        <v>6510.071000000001</v>
      </c>
      <c r="AA49" s="187">
        <f t="shared" si="0"/>
        <v>6649.553</v>
      </c>
      <c r="AB49" s="187">
        <v>5407.914999999999</v>
      </c>
      <c r="AC49" s="187">
        <v>7188.271</v>
      </c>
      <c r="AD49" s="187">
        <v>6694.33</v>
      </c>
      <c r="AE49" s="216">
        <v>169</v>
      </c>
      <c r="AF49" s="210">
        <v>164</v>
      </c>
      <c r="AG49" s="210">
        <v>495</v>
      </c>
      <c r="AH49" s="210">
        <v>209</v>
      </c>
      <c r="AI49" s="210">
        <v>269</v>
      </c>
      <c r="AJ49" s="210">
        <v>197</v>
      </c>
      <c r="AK49" s="210">
        <v>259</v>
      </c>
      <c r="AL49" s="210">
        <v>169</v>
      </c>
      <c r="AM49" s="210">
        <v>38</v>
      </c>
      <c r="AN49" s="210">
        <v>135</v>
      </c>
      <c r="AO49" s="210">
        <v>161</v>
      </c>
      <c r="AP49" s="210">
        <v>176</v>
      </c>
      <c r="AQ49" s="209">
        <f t="shared" si="15"/>
        <v>2441</v>
      </c>
      <c r="AR49" s="216">
        <v>291</v>
      </c>
      <c r="AS49" s="210">
        <v>27</v>
      </c>
      <c r="AT49" s="210">
        <v>181.633</v>
      </c>
      <c r="AU49" s="210">
        <v>229</v>
      </c>
      <c r="AV49" s="210">
        <v>171</v>
      </c>
      <c r="AW49" s="210">
        <v>345</v>
      </c>
      <c r="AX49" s="211">
        <v>47.1</v>
      </c>
      <c r="AY49" s="211">
        <v>273</v>
      </c>
      <c r="AZ49" s="211">
        <v>406.5</v>
      </c>
      <c r="BA49" s="211">
        <v>75.19999999999993</v>
      </c>
      <c r="BB49" s="211">
        <v>210.1</v>
      </c>
      <c r="BC49" s="210">
        <v>355</v>
      </c>
      <c r="BD49" s="210">
        <f t="shared" si="16"/>
        <v>2611.533</v>
      </c>
      <c r="BE49" s="210">
        <v>453.6</v>
      </c>
      <c r="BF49" s="210">
        <f t="shared" si="17"/>
        <v>181</v>
      </c>
      <c r="BG49" s="210">
        <f t="shared" si="1"/>
        <v>187.69999999999993</v>
      </c>
      <c r="BH49" s="210">
        <f t="shared" si="2"/>
        <v>288.79999999999995</v>
      </c>
      <c r="BI49" s="210">
        <f t="shared" si="3"/>
        <v>122.30000000000018</v>
      </c>
      <c r="BJ49" s="210">
        <f t="shared" si="4"/>
        <v>281.5999999999999</v>
      </c>
      <c r="BK49" s="210">
        <f t="shared" si="5"/>
        <v>285.29999999999995</v>
      </c>
      <c r="BL49" s="210">
        <f t="shared" si="6"/>
        <v>8.200000000000045</v>
      </c>
      <c r="BM49" s="210">
        <f t="shared" si="7"/>
        <v>343.0999999999999</v>
      </c>
      <c r="BN49" s="210">
        <f t="shared" si="8"/>
        <v>218.5</v>
      </c>
      <c r="BO49" s="210">
        <f t="shared" si="9"/>
        <v>60.59999999999991</v>
      </c>
      <c r="BP49" s="210">
        <f t="shared" si="10"/>
        <v>277.3000000000002</v>
      </c>
      <c r="BQ49" s="210">
        <f t="shared" si="18"/>
        <v>2708</v>
      </c>
      <c r="BR49" s="211">
        <v>634.6</v>
      </c>
      <c r="BS49" s="211">
        <v>822.3</v>
      </c>
      <c r="BT49" s="211">
        <v>1111.1</v>
      </c>
      <c r="BU49" s="211">
        <v>1233.4</v>
      </c>
      <c r="BV49" s="211">
        <v>1515</v>
      </c>
      <c r="BW49" s="211">
        <v>1800.3</v>
      </c>
      <c r="BX49" s="209">
        <v>1808.5</v>
      </c>
      <c r="BY49" s="209">
        <v>2151.6</v>
      </c>
      <c r="BZ49" s="212">
        <v>2370.1</v>
      </c>
      <c r="CA49" s="208">
        <v>2430.7</v>
      </c>
      <c r="CB49" s="209">
        <v>1972.6</v>
      </c>
      <c r="CC49" s="209">
        <v>2708</v>
      </c>
      <c r="CD49" s="209">
        <v>186.8</v>
      </c>
      <c r="CE49" s="209">
        <f t="shared" si="35"/>
        <v>6.599999999999994</v>
      </c>
      <c r="CF49" s="209">
        <f t="shared" si="19"/>
        <v>56.599999999999994</v>
      </c>
      <c r="CG49" s="209">
        <f t="shared" si="20"/>
        <v>186</v>
      </c>
      <c r="CH49" s="209">
        <f t="shared" si="21"/>
        <v>207.79999999999995</v>
      </c>
      <c r="CI49" s="209">
        <f t="shared" si="22"/>
        <v>67.90000000000009</v>
      </c>
      <c r="CJ49" s="209">
        <f t="shared" si="23"/>
        <v>214.79999999999995</v>
      </c>
      <c r="CK49" s="209">
        <f t="shared" si="24"/>
        <v>431.4000000000001</v>
      </c>
      <c r="CL49" s="209">
        <f t="shared" si="25"/>
        <v>213.5999999999999</v>
      </c>
      <c r="CM49" s="209">
        <f t="shared" si="26"/>
        <v>125.59999999999991</v>
      </c>
      <c r="CN49" s="209">
        <f t="shared" si="27"/>
        <v>186.10000000000014</v>
      </c>
      <c r="CO49" s="209">
        <f aca="true" t="shared" si="37" ref="CO49:CO66">CZ49-CY49</f>
        <v>89.39999999999986</v>
      </c>
      <c r="CP49" s="209">
        <v>193.4</v>
      </c>
      <c r="CQ49" s="209">
        <v>250</v>
      </c>
      <c r="CR49" s="209">
        <v>436</v>
      </c>
      <c r="CS49" s="208">
        <v>643.8</v>
      </c>
      <c r="CT49" s="209">
        <v>711.7</v>
      </c>
      <c r="CU49" s="208">
        <v>926.5</v>
      </c>
      <c r="CV49" s="211">
        <v>1357.9</v>
      </c>
      <c r="CW49" s="209">
        <v>1571.5</v>
      </c>
      <c r="CX49" s="209">
        <v>1697.1</v>
      </c>
      <c r="CY49" s="209">
        <v>1883.2</v>
      </c>
      <c r="CZ49" s="209">
        <v>1972.6</v>
      </c>
      <c r="DA49" s="209">
        <v>321.6</v>
      </c>
      <c r="DB49" s="209">
        <v>643.6</v>
      </c>
      <c r="DC49" s="209">
        <v>821.1</v>
      </c>
      <c r="DD49" s="209">
        <v>1112.4</v>
      </c>
      <c r="DE49" s="209">
        <v>1644.5</v>
      </c>
      <c r="DF49" s="209">
        <v>1760</v>
      </c>
      <c r="DG49" s="209">
        <v>1882.6</v>
      </c>
      <c r="DH49" s="213">
        <v>2369.2</v>
      </c>
      <c r="DI49" s="213">
        <v>2522.2</v>
      </c>
      <c r="DJ49" s="209">
        <v>2771.8</v>
      </c>
      <c r="DK49" s="209">
        <v>3046.5480000000002</v>
      </c>
      <c r="DL49" s="209">
        <v>3133.1</v>
      </c>
      <c r="DM49" s="209">
        <v>459.6</v>
      </c>
      <c r="DN49" s="212">
        <v>785</v>
      </c>
      <c r="DO49" s="209">
        <v>970.6</v>
      </c>
      <c r="DP49" s="209">
        <v>1196.8</v>
      </c>
      <c r="DQ49" s="209">
        <v>1251.2</v>
      </c>
      <c r="DR49" s="209">
        <v>262.966</v>
      </c>
      <c r="DS49" s="209">
        <v>663.757</v>
      </c>
      <c r="DT49" s="209">
        <v>289.168</v>
      </c>
      <c r="DU49" s="211">
        <v>440.986</v>
      </c>
      <c r="DV49" s="211">
        <v>34.565</v>
      </c>
      <c r="DW49" s="211">
        <v>516.432</v>
      </c>
      <c r="DX49" s="211">
        <v>499.279</v>
      </c>
      <c r="DY49" s="187">
        <f t="shared" si="36"/>
        <v>3958.3530000000005</v>
      </c>
      <c r="DZ49" s="212">
        <v>188.171</v>
      </c>
      <c r="EA49" s="211">
        <v>78.901</v>
      </c>
      <c r="EB49" s="211">
        <v>471.567</v>
      </c>
      <c r="EC49" s="211">
        <v>200.941</v>
      </c>
      <c r="ED49" s="211">
        <v>342.051</v>
      </c>
      <c r="EE49" s="211">
        <v>386.418</v>
      </c>
      <c r="EF49" s="211">
        <v>382.693</v>
      </c>
      <c r="EG49" s="300">
        <v>460.019</v>
      </c>
      <c r="EH49" s="300">
        <v>26.794</v>
      </c>
      <c r="EI49" s="300">
        <v>176.842</v>
      </c>
      <c r="EJ49" s="300">
        <v>116.746</v>
      </c>
      <c r="EK49" s="300">
        <v>162.07</v>
      </c>
      <c r="EL49" s="187">
        <f t="shared" si="28"/>
        <v>2993.2130000000006</v>
      </c>
      <c r="EM49" s="301">
        <v>210.216</v>
      </c>
      <c r="EN49" s="187">
        <v>469.215</v>
      </c>
      <c r="EO49" s="209">
        <v>400.074</v>
      </c>
      <c r="EP49" s="209">
        <v>336.775</v>
      </c>
      <c r="EQ49" s="209">
        <v>660.828</v>
      </c>
      <c r="ER49" s="209">
        <v>451.448</v>
      </c>
      <c r="ES49" s="194">
        <v>272.022</v>
      </c>
      <c r="ET49" s="187">
        <v>192.967</v>
      </c>
      <c r="EU49" s="194">
        <v>452.465</v>
      </c>
      <c r="EV49" s="194">
        <v>265.324</v>
      </c>
      <c r="EW49" s="194">
        <v>422.463</v>
      </c>
      <c r="EX49" s="194">
        <v>288.293</v>
      </c>
      <c r="EY49" s="187">
        <f t="shared" si="29"/>
        <v>4422.09</v>
      </c>
      <c r="EZ49" s="209">
        <v>375.441</v>
      </c>
      <c r="FA49" s="187">
        <v>404.418</v>
      </c>
      <c r="FB49" s="287">
        <v>400.074</v>
      </c>
      <c r="FC49" s="287">
        <v>556.8710000000001</v>
      </c>
      <c r="FD49" s="187">
        <v>625.635</v>
      </c>
      <c r="FE49" s="187">
        <v>608.773</v>
      </c>
      <c r="FF49" s="287">
        <v>324.996</v>
      </c>
      <c r="FG49" s="287">
        <v>236.591</v>
      </c>
      <c r="FH49" s="287">
        <v>846.669</v>
      </c>
      <c r="FI49" s="287">
        <v>1051.231</v>
      </c>
      <c r="FJ49" s="190">
        <v>396.136</v>
      </c>
      <c r="FK49" s="287">
        <v>683.236</v>
      </c>
      <c r="FL49" s="187">
        <f t="shared" si="30"/>
        <v>6510.071000000001</v>
      </c>
      <c r="FM49" s="187">
        <v>353.07</v>
      </c>
      <c r="FN49" s="188">
        <v>667.059</v>
      </c>
      <c r="FO49" s="288">
        <v>310.994</v>
      </c>
      <c r="FP49" s="288">
        <v>805.334</v>
      </c>
      <c r="FQ49" s="288">
        <v>214.09</v>
      </c>
      <c r="FR49" s="288">
        <v>506.344</v>
      </c>
      <c r="FS49" s="187"/>
      <c r="FT49" s="187">
        <v>808.87</v>
      </c>
      <c r="FU49" s="290">
        <v>978.363</v>
      </c>
      <c r="FV49" s="288">
        <v>901.115</v>
      </c>
      <c r="FW49" s="288">
        <v>557.044</v>
      </c>
      <c r="FX49" s="288">
        <v>547.27</v>
      </c>
      <c r="FY49" s="211">
        <v>748.356</v>
      </c>
      <c r="FZ49" s="209">
        <v>479.05</v>
      </c>
      <c r="GA49" s="209">
        <v>248.224</v>
      </c>
      <c r="GB49" s="209">
        <v>503.419</v>
      </c>
      <c r="GC49" s="209">
        <v>420.959</v>
      </c>
      <c r="GD49" s="209">
        <v>298.43</v>
      </c>
      <c r="GE49" s="209">
        <v>255.219</v>
      </c>
      <c r="GF49" s="209">
        <v>327.955</v>
      </c>
      <c r="GG49" s="209">
        <v>748.582</v>
      </c>
      <c r="GH49" s="209">
        <v>506.753</v>
      </c>
      <c r="GI49" s="209">
        <v>376.018</v>
      </c>
      <c r="GJ49" s="209">
        <v>494.95</v>
      </c>
      <c r="GK49" s="187">
        <f t="shared" si="31"/>
        <v>6649.553</v>
      </c>
      <c r="GL49" s="187">
        <f t="shared" si="32"/>
        <v>5407.914999999999</v>
      </c>
      <c r="GM49" s="209">
        <v>727.83</v>
      </c>
      <c r="GN49" s="209">
        <v>575.723</v>
      </c>
      <c r="GO49" s="209">
        <v>784.906</v>
      </c>
      <c r="GP49" s="209">
        <v>571.995</v>
      </c>
      <c r="GQ49" s="209">
        <v>186.371</v>
      </c>
      <c r="GR49" s="209">
        <v>648.146</v>
      </c>
      <c r="GS49" s="209">
        <v>435.439</v>
      </c>
      <c r="GT49" s="209">
        <v>552.015</v>
      </c>
      <c r="GU49" s="209">
        <v>997.056</v>
      </c>
      <c r="GV49" s="209">
        <v>597.245</v>
      </c>
      <c r="GW49" s="209">
        <v>724.069</v>
      </c>
      <c r="GX49" s="209">
        <v>594.344</v>
      </c>
      <c r="GY49" s="209">
        <v>599.906</v>
      </c>
      <c r="GZ49" s="209">
        <v>310.475</v>
      </c>
      <c r="HA49" s="209">
        <v>661.574</v>
      </c>
      <c r="HB49" s="209">
        <v>655.717</v>
      </c>
      <c r="HC49" s="209">
        <v>841.605</v>
      </c>
      <c r="HD49" s="209">
        <v>516.784</v>
      </c>
      <c r="HE49" s="209">
        <v>380.259</v>
      </c>
      <c r="HF49" s="209">
        <v>753.754</v>
      </c>
      <c r="HG49" s="209">
        <v>431.463</v>
      </c>
      <c r="HH49" s="209">
        <v>328.116</v>
      </c>
      <c r="HI49" s="209">
        <v>503.423</v>
      </c>
      <c r="HJ49" s="209">
        <v>711.254</v>
      </c>
      <c r="HK49" s="209">
        <v>402.199</v>
      </c>
      <c r="HL49" s="209">
        <v>313.618</v>
      </c>
      <c r="HM49" s="209">
        <v>357.777</v>
      </c>
      <c r="HN49" s="209">
        <v>586.747</v>
      </c>
      <c r="HO49" s="209">
        <v>167.206</v>
      </c>
      <c r="HP49" s="209">
        <v>238.43</v>
      </c>
      <c r="HQ49" s="209">
        <v>1181.118</v>
      </c>
      <c r="HR49" s="209">
        <v>662.821</v>
      </c>
      <c r="HS49" s="209">
        <v>584.309</v>
      </c>
      <c r="HT49" s="209">
        <v>584.039</v>
      </c>
      <c r="HU49" s="209"/>
      <c r="HV49" s="209"/>
      <c r="HW49" s="187">
        <f t="shared" si="33"/>
        <v>5479.653</v>
      </c>
      <c r="HX49" s="187">
        <f t="shared" si="34"/>
        <v>5078.263999999999</v>
      </c>
    </row>
    <row r="50" spans="1:232" ht="18.75" customHeight="1">
      <c r="A50" s="94" t="s">
        <v>77</v>
      </c>
      <c r="B50" s="51" t="s">
        <v>78</v>
      </c>
      <c r="C50" s="39">
        <v>202</v>
      </c>
      <c r="D50" s="39"/>
      <c r="E50" s="39">
        <v>380</v>
      </c>
      <c r="F50" s="39">
        <v>184</v>
      </c>
      <c r="G50" s="39">
        <v>292</v>
      </c>
      <c r="H50" s="39">
        <v>164</v>
      </c>
      <c r="I50" s="39">
        <v>200</v>
      </c>
      <c r="J50" s="90">
        <v>39</v>
      </c>
      <c r="K50" s="79">
        <v>128</v>
      </c>
      <c r="L50" s="79">
        <v>92</v>
      </c>
      <c r="M50" s="79">
        <v>274</v>
      </c>
      <c r="N50" s="79">
        <v>157</v>
      </c>
      <c r="O50" s="83">
        <v>171</v>
      </c>
      <c r="P50" s="61">
        <v>277</v>
      </c>
      <c r="Q50" s="82">
        <v>201</v>
      </c>
      <c r="R50" s="82">
        <v>133</v>
      </c>
      <c r="S50" s="82">
        <v>148.522</v>
      </c>
      <c r="T50" s="61">
        <v>92</v>
      </c>
      <c r="U50" s="61">
        <v>158</v>
      </c>
      <c r="V50" s="91">
        <v>286.8</v>
      </c>
      <c r="W50" s="187">
        <v>374.995</v>
      </c>
      <c r="X50" s="187">
        <v>591.6270000000001</v>
      </c>
      <c r="Y50" s="187">
        <v>441.884</v>
      </c>
      <c r="Z50" s="187">
        <v>487.482</v>
      </c>
      <c r="AA50" s="187">
        <f t="shared" si="0"/>
        <v>793.4510000000001</v>
      </c>
      <c r="AB50" s="187">
        <v>468.0646180373146</v>
      </c>
      <c r="AC50" s="187">
        <v>709.579</v>
      </c>
      <c r="AD50" s="187">
        <v>670.5400000000001</v>
      </c>
      <c r="AE50" s="191">
        <v>5</v>
      </c>
      <c r="AF50" s="189">
        <v>29</v>
      </c>
      <c r="AG50" s="189">
        <v>3</v>
      </c>
      <c r="AH50" s="189">
        <v>10</v>
      </c>
      <c r="AI50" s="189">
        <v>24</v>
      </c>
      <c r="AJ50" s="189">
        <v>5</v>
      </c>
      <c r="AK50" s="189">
        <v>4</v>
      </c>
      <c r="AL50" s="189">
        <v>7</v>
      </c>
      <c r="AM50" s="189">
        <v>17</v>
      </c>
      <c r="AN50" s="189">
        <v>2</v>
      </c>
      <c r="AO50" s="189">
        <v>22</v>
      </c>
      <c r="AP50" s="189">
        <v>5</v>
      </c>
      <c r="AQ50" s="187">
        <f t="shared" si="15"/>
        <v>133</v>
      </c>
      <c r="AR50" s="191">
        <v>2</v>
      </c>
      <c r="AS50" s="189">
        <v>2</v>
      </c>
      <c r="AT50" s="189">
        <v>5.922</v>
      </c>
      <c r="AU50" s="189">
        <v>29</v>
      </c>
      <c r="AV50" s="192">
        <v>14</v>
      </c>
      <c r="AW50" s="192">
        <v>40</v>
      </c>
      <c r="AX50" s="194">
        <v>0.1</v>
      </c>
      <c r="AY50" s="194">
        <v>5.9</v>
      </c>
      <c r="AZ50" s="194">
        <v>26.7</v>
      </c>
      <c r="BA50" s="194">
        <v>5.7</v>
      </c>
      <c r="BB50" s="194">
        <v>8.2</v>
      </c>
      <c r="BC50" s="189">
        <v>9</v>
      </c>
      <c r="BD50" s="189">
        <f t="shared" si="16"/>
        <v>148.522</v>
      </c>
      <c r="BE50" s="189">
        <v>1.8</v>
      </c>
      <c r="BF50" s="189">
        <f t="shared" si="17"/>
        <v>0.40000000000000013</v>
      </c>
      <c r="BG50" s="189">
        <f t="shared" si="1"/>
        <v>1.4</v>
      </c>
      <c r="BH50" s="189">
        <f t="shared" si="2"/>
        <v>18.4</v>
      </c>
      <c r="BI50" s="189">
        <f t="shared" si="3"/>
        <v>10.100000000000001</v>
      </c>
      <c r="BJ50" s="189">
        <f t="shared" si="4"/>
        <v>15.399999999999999</v>
      </c>
      <c r="BK50" s="189">
        <f t="shared" si="5"/>
        <v>8.200000000000003</v>
      </c>
      <c r="BL50" s="189">
        <f t="shared" si="6"/>
        <v>15.700000000000003</v>
      </c>
      <c r="BM50" s="189">
        <f t="shared" si="7"/>
        <v>3.8999999999999915</v>
      </c>
      <c r="BN50" s="189">
        <f t="shared" si="8"/>
        <v>4.299999999999997</v>
      </c>
      <c r="BO50" s="189">
        <f t="shared" si="9"/>
        <v>9</v>
      </c>
      <c r="BP50" s="189">
        <f t="shared" si="10"/>
        <v>3.4000000000000057</v>
      </c>
      <c r="BQ50" s="189">
        <f t="shared" si="18"/>
        <v>92</v>
      </c>
      <c r="BR50" s="194">
        <v>2.2</v>
      </c>
      <c r="BS50" s="194">
        <v>3.6</v>
      </c>
      <c r="BT50" s="194">
        <v>22</v>
      </c>
      <c r="BU50" s="194">
        <v>32.1</v>
      </c>
      <c r="BV50" s="194">
        <v>47.5</v>
      </c>
      <c r="BW50" s="194">
        <v>55.7</v>
      </c>
      <c r="BX50" s="187">
        <v>71.4</v>
      </c>
      <c r="BY50" s="187">
        <v>75.3</v>
      </c>
      <c r="BZ50" s="190">
        <v>79.6</v>
      </c>
      <c r="CA50" s="195">
        <v>88.6</v>
      </c>
      <c r="CB50" s="187">
        <v>158</v>
      </c>
      <c r="CC50" s="187">
        <v>92</v>
      </c>
      <c r="CD50" s="187">
        <v>35.8</v>
      </c>
      <c r="CE50" s="187">
        <f t="shared" si="35"/>
        <v>0.10000000000000142</v>
      </c>
      <c r="CF50" s="187">
        <f t="shared" si="19"/>
        <v>21.1</v>
      </c>
      <c r="CG50" s="187">
        <f t="shared" si="20"/>
        <v>24.200000000000003</v>
      </c>
      <c r="CH50" s="187">
        <f t="shared" si="21"/>
        <v>6.299999999999997</v>
      </c>
      <c r="CI50" s="187">
        <f t="shared" si="22"/>
        <v>2.299999999999997</v>
      </c>
      <c r="CJ50" s="187">
        <f t="shared" si="23"/>
        <v>14</v>
      </c>
      <c r="CK50" s="187">
        <f t="shared" si="24"/>
        <v>12.600000000000009</v>
      </c>
      <c r="CL50" s="187">
        <f t="shared" si="25"/>
        <v>8</v>
      </c>
      <c r="CM50" s="187">
        <f t="shared" si="26"/>
        <v>9.400000000000006</v>
      </c>
      <c r="CN50" s="187">
        <f t="shared" si="27"/>
        <v>22.69999999999999</v>
      </c>
      <c r="CO50" s="187">
        <f t="shared" si="37"/>
        <v>1.5</v>
      </c>
      <c r="CP50" s="187">
        <v>35.9</v>
      </c>
      <c r="CQ50" s="187">
        <v>57</v>
      </c>
      <c r="CR50" s="187">
        <v>81.2</v>
      </c>
      <c r="CS50" s="195">
        <v>87.5</v>
      </c>
      <c r="CT50" s="187">
        <v>89.8</v>
      </c>
      <c r="CU50" s="195">
        <v>103.8</v>
      </c>
      <c r="CV50" s="194">
        <v>116.4</v>
      </c>
      <c r="CW50" s="187">
        <v>124.4</v>
      </c>
      <c r="CX50" s="187">
        <v>133.8</v>
      </c>
      <c r="CY50" s="187">
        <v>156.5</v>
      </c>
      <c r="CZ50" s="187">
        <v>158</v>
      </c>
      <c r="DA50" s="187">
        <v>31.3</v>
      </c>
      <c r="DB50" s="187">
        <v>39.2</v>
      </c>
      <c r="DC50" s="187">
        <v>39.9</v>
      </c>
      <c r="DD50" s="187">
        <v>45.1</v>
      </c>
      <c r="DE50" s="187">
        <v>70.2</v>
      </c>
      <c r="DF50" s="187">
        <v>116.6</v>
      </c>
      <c r="DG50" s="187">
        <v>119.8</v>
      </c>
      <c r="DH50" s="197">
        <v>181</v>
      </c>
      <c r="DI50" s="197">
        <v>202.7</v>
      </c>
      <c r="DJ50" s="187">
        <v>244.9</v>
      </c>
      <c r="DK50" s="187">
        <v>263.92</v>
      </c>
      <c r="DL50" s="187">
        <v>286.8</v>
      </c>
      <c r="DM50" s="187">
        <v>18.5</v>
      </c>
      <c r="DN50" s="190">
        <v>69</v>
      </c>
      <c r="DO50" s="187">
        <v>69.3</v>
      </c>
      <c r="DP50" s="187">
        <v>70.9</v>
      </c>
      <c r="DQ50" s="187">
        <v>96.1</v>
      </c>
      <c r="DR50" s="187">
        <v>7.466</v>
      </c>
      <c r="DS50" s="187">
        <v>15.055</v>
      </c>
      <c r="DT50" s="187">
        <v>59.048</v>
      </c>
      <c r="DU50" s="194">
        <v>68.158</v>
      </c>
      <c r="DV50" s="194">
        <v>19.334</v>
      </c>
      <c r="DW50" s="194">
        <v>0.984</v>
      </c>
      <c r="DX50" s="194">
        <v>108.85</v>
      </c>
      <c r="DY50" s="187">
        <f t="shared" si="36"/>
        <v>374.995</v>
      </c>
      <c r="DZ50" s="190">
        <v>84.775</v>
      </c>
      <c r="EA50" s="194">
        <v>20.854</v>
      </c>
      <c r="EB50" s="194">
        <v>73.317</v>
      </c>
      <c r="EC50" s="194">
        <v>88.971</v>
      </c>
      <c r="ED50" s="194">
        <v>6.45</v>
      </c>
      <c r="EE50" s="194">
        <v>43.69</v>
      </c>
      <c r="EF50" s="194">
        <v>21.523</v>
      </c>
      <c r="EG50" s="229">
        <v>15.855</v>
      </c>
      <c r="EH50" s="229">
        <v>69.387</v>
      </c>
      <c r="EI50" s="229">
        <v>63.161</v>
      </c>
      <c r="EJ50" s="229">
        <v>49.422</v>
      </c>
      <c r="EK50" s="229">
        <v>54.222</v>
      </c>
      <c r="EL50" s="187">
        <f t="shared" si="28"/>
        <v>591.6270000000001</v>
      </c>
      <c r="EM50" s="301">
        <v>4.26</v>
      </c>
      <c r="EN50" s="187">
        <v>52.02</v>
      </c>
      <c r="EO50" s="209">
        <v>12.256</v>
      </c>
      <c r="EP50" s="209">
        <v>56.844</v>
      </c>
      <c r="EQ50" s="209">
        <v>68.885</v>
      </c>
      <c r="ER50" s="209">
        <v>18.396</v>
      </c>
      <c r="ES50" s="194">
        <v>9.766</v>
      </c>
      <c r="ET50" s="187">
        <v>38.785</v>
      </c>
      <c r="EU50" s="194">
        <v>56.68</v>
      </c>
      <c r="EV50" s="194">
        <v>38.403</v>
      </c>
      <c r="EW50" s="194">
        <v>77.007</v>
      </c>
      <c r="EX50" s="194">
        <v>8.581999999999999</v>
      </c>
      <c r="EY50" s="187">
        <f t="shared" si="29"/>
        <v>441.884</v>
      </c>
      <c r="EZ50" s="187">
        <v>25.432</v>
      </c>
      <c r="FA50" s="187">
        <v>52.051</v>
      </c>
      <c r="FB50" s="287">
        <v>12.256</v>
      </c>
      <c r="FC50" s="287">
        <v>37.155</v>
      </c>
      <c r="FD50" s="187">
        <v>45.46</v>
      </c>
      <c r="FE50" s="187">
        <v>15.158999999999999</v>
      </c>
      <c r="FF50" s="287">
        <v>41.188</v>
      </c>
      <c r="FG50" s="287">
        <v>86.146</v>
      </c>
      <c r="FH50" s="287">
        <v>76.846</v>
      </c>
      <c r="FI50" s="287">
        <v>31.342000000000002</v>
      </c>
      <c r="FJ50" s="190">
        <v>30.145</v>
      </c>
      <c r="FK50" s="287">
        <v>34.302</v>
      </c>
      <c r="FL50" s="187">
        <f t="shared" si="30"/>
        <v>487.482</v>
      </c>
      <c r="FM50" s="187">
        <v>110.786</v>
      </c>
      <c r="FN50" s="188">
        <v>29.655</v>
      </c>
      <c r="FO50" s="288">
        <v>36.325</v>
      </c>
      <c r="FP50" s="288">
        <v>78.386</v>
      </c>
      <c r="FQ50" s="288">
        <v>40.286</v>
      </c>
      <c r="FR50" s="288">
        <v>86.037</v>
      </c>
      <c r="FS50" s="187">
        <v>75.179</v>
      </c>
      <c r="FT50" s="187">
        <v>58.488</v>
      </c>
      <c r="FU50" s="290">
        <v>66.191</v>
      </c>
      <c r="FV50" s="288">
        <v>78.104</v>
      </c>
      <c r="FW50" s="288">
        <v>25.099</v>
      </c>
      <c r="FX50" s="288">
        <v>108.915</v>
      </c>
      <c r="FY50" s="194">
        <v>27.769</v>
      </c>
      <c r="FZ50" s="187">
        <v>27.396</v>
      </c>
      <c r="GA50" s="187">
        <v>29.906</v>
      </c>
      <c r="GB50" s="187">
        <v>10.858</v>
      </c>
      <c r="GC50" s="187">
        <v>41.289</v>
      </c>
      <c r="GD50" s="187">
        <v>66.58761803731451</v>
      </c>
      <c r="GE50" s="187">
        <v>23.95</v>
      </c>
      <c r="GF50" s="187">
        <v>50.975</v>
      </c>
      <c r="GG50" s="187">
        <v>55.022</v>
      </c>
      <c r="GH50" s="187">
        <v>71.061</v>
      </c>
      <c r="GI50" s="187">
        <v>54.518</v>
      </c>
      <c r="GJ50" s="187">
        <v>8.733</v>
      </c>
      <c r="GK50" s="187">
        <f t="shared" si="31"/>
        <v>793.4510000000001</v>
      </c>
      <c r="GL50" s="187">
        <f t="shared" si="32"/>
        <v>468.0646180373146</v>
      </c>
      <c r="GM50" s="187">
        <v>79.51</v>
      </c>
      <c r="GN50" s="187">
        <v>74.058</v>
      </c>
      <c r="GO50" s="187">
        <v>89.64</v>
      </c>
      <c r="GP50" s="187">
        <v>65.589</v>
      </c>
      <c r="GQ50" s="187">
        <v>131.997</v>
      </c>
      <c r="GR50" s="187">
        <v>45.097</v>
      </c>
      <c r="GS50" s="187">
        <v>53.463</v>
      </c>
      <c r="GT50" s="187">
        <v>51.891</v>
      </c>
      <c r="GU50" s="187">
        <v>25.65</v>
      </c>
      <c r="GV50" s="187">
        <v>34.825</v>
      </c>
      <c r="GW50" s="187">
        <v>56.984</v>
      </c>
      <c r="GX50" s="187">
        <v>37.52</v>
      </c>
      <c r="GY50" s="187">
        <v>34.676</v>
      </c>
      <c r="GZ50" s="187">
        <v>39.553</v>
      </c>
      <c r="HA50" s="187">
        <v>45.633</v>
      </c>
      <c r="HB50" s="187">
        <v>110.384</v>
      </c>
      <c r="HC50" s="187">
        <v>33.952</v>
      </c>
      <c r="HD50" s="187">
        <v>32.582</v>
      </c>
      <c r="HE50" s="187">
        <v>60.554</v>
      </c>
      <c r="HF50" s="187">
        <v>73.329</v>
      </c>
      <c r="HG50" s="187">
        <v>76.921</v>
      </c>
      <c r="HH50" s="187">
        <v>34.491</v>
      </c>
      <c r="HI50" s="187">
        <v>96.372</v>
      </c>
      <c r="HJ50" s="187">
        <v>32.093</v>
      </c>
      <c r="HK50" s="187">
        <v>44.912</v>
      </c>
      <c r="HL50" s="187">
        <v>79.457</v>
      </c>
      <c r="HM50" s="187">
        <v>37.766</v>
      </c>
      <c r="HN50" s="187">
        <v>30.166</v>
      </c>
      <c r="HO50" s="187">
        <v>37.234</v>
      </c>
      <c r="HP50" s="187">
        <v>32.389</v>
      </c>
      <c r="HQ50" s="187">
        <v>65.429</v>
      </c>
      <c r="HR50" s="187">
        <v>42.505</v>
      </c>
      <c r="HS50" s="187">
        <v>52.812</v>
      </c>
      <c r="HT50" s="187">
        <v>84.363</v>
      </c>
      <c r="HU50" s="187"/>
      <c r="HV50" s="187"/>
      <c r="HW50" s="187">
        <f t="shared" si="33"/>
        <v>542.0749999999999</v>
      </c>
      <c r="HX50" s="187">
        <f t="shared" si="34"/>
        <v>507.03299999999996</v>
      </c>
    </row>
    <row r="51" spans="1:232" ht="18.75" customHeight="1">
      <c r="A51" s="94" t="s">
        <v>79</v>
      </c>
      <c r="B51" s="51" t="s">
        <v>80</v>
      </c>
      <c r="C51" s="39">
        <v>406</v>
      </c>
      <c r="D51" s="39"/>
      <c r="E51" s="39">
        <v>569</v>
      </c>
      <c r="F51" s="39">
        <v>555</v>
      </c>
      <c r="G51" s="39">
        <v>466</v>
      </c>
      <c r="H51" s="39">
        <v>806</v>
      </c>
      <c r="I51" s="39">
        <v>728</v>
      </c>
      <c r="J51" s="90">
        <v>404</v>
      </c>
      <c r="K51" s="79">
        <v>805</v>
      </c>
      <c r="L51" s="79">
        <v>898</v>
      </c>
      <c r="M51" s="79">
        <v>669</v>
      </c>
      <c r="N51" s="79">
        <v>792</v>
      </c>
      <c r="O51" s="83">
        <v>1287</v>
      </c>
      <c r="P51" s="61">
        <v>1067</v>
      </c>
      <c r="Q51" s="82">
        <v>1233</v>
      </c>
      <c r="R51" s="82">
        <v>1216</v>
      </c>
      <c r="S51" s="82">
        <v>1078.345</v>
      </c>
      <c r="T51" s="61">
        <v>1555</v>
      </c>
      <c r="U51" s="61">
        <v>1814</v>
      </c>
      <c r="V51" s="91">
        <v>2023.6</v>
      </c>
      <c r="W51" s="187">
        <v>2643.1859999999997</v>
      </c>
      <c r="X51" s="187">
        <v>3961.9729999999995</v>
      </c>
      <c r="Y51" s="187">
        <v>3166.017</v>
      </c>
      <c r="Z51" s="187">
        <v>3589.121</v>
      </c>
      <c r="AA51" s="187">
        <f t="shared" si="0"/>
        <v>4216.902</v>
      </c>
      <c r="AB51" s="187">
        <v>4700.228</v>
      </c>
      <c r="AC51" s="187">
        <v>4631.192</v>
      </c>
      <c r="AD51" s="187">
        <v>4340.285999999999</v>
      </c>
      <c r="AE51" s="191">
        <v>74</v>
      </c>
      <c r="AF51" s="189">
        <v>60</v>
      </c>
      <c r="AG51" s="189">
        <v>175</v>
      </c>
      <c r="AH51" s="189">
        <v>127</v>
      </c>
      <c r="AI51" s="189">
        <v>106</v>
      </c>
      <c r="AJ51" s="189">
        <v>85</v>
      </c>
      <c r="AK51" s="189">
        <v>173</v>
      </c>
      <c r="AL51" s="189">
        <v>125</v>
      </c>
      <c r="AM51" s="189">
        <v>64</v>
      </c>
      <c r="AN51" s="189">
        <v>72</v>
      </c>
      <c r="AO51" s="189">
        <v>111</v>
      </c>
      <c r="AP51" s="189">
        <v>44</v>
      </c>
      <c r="AQ51" s="187">
        <f t="shared" si="15"/>
        <v>1216</v>
      </c>
      <c r="AR51" s="191">
        <v>44</v>
      </c>
      <c r="AS51" s="189">
        <v>57</v>
      </c>
      <c r="AT51" s="189">
        <v>136.745</v>
      </c>
      <c r="AU51" s="189">
        <v>69</v>
      </c>
      <c r="AV51" s="192">
        <v>81</v>
      </c>
      <c r="AW51" s="192">
        <v>171</v>
      </c>
      <c r="AX51" s="194">
        <v>57</v>
      </c>
      <c r="AY51" s="194">
        <v>63.5</v>
      </c>
      <c r="AZ51" s="194">
        <v>94.7</v>
      </c>
      <c r="BA51" s="194">
        <v>100.6</v>
      </c>
      <c r="BB51" s="194">
        <v>124.8</v>
      </c>
      <c r="BC51" s="189">
        <v>79</v>
      </c>
      <c r="BD51" s="189">
        <f t="shared" si="16"/>
        <v>1078.345</v>
      </c>
      <c r="BE51" s="189">
        <v>93.2</v>
      </c>
      <c r="BF51" s="189">
        <f t="shared" si="17"/>
        <v>40.2</v>
      </c>
      <c r="BG51" s="189">
        <f t="shared" si="1"/>
        <v>201.4</v>
      </c>
      <c r="BH51" s="189">
        <f t="shared" si="2"/>
        <v>152.7</v>
      </c>
      <c r="BI51" s="189">
        <f t="shared" si="3"/>
        <v>82.20000000000005</v>
      </c>
      <c r="BJ51" s="189">
        <f t="shared" si="4"/>
        <v>218.89999999999998</v>
      </c>
      <c r="BK51" s="189">
        <f t="shared" si="5"/>
        <v>141.29999999999995</v>
      </c>
      <c r="BL51" s="189">
        <f t="shared" si="6"/>
        <v>117.80000000000007</v>
      </c>
      <c r="BM51" s="189">
        <f t="shared" si="7"/>
        <v>187.79999999999995</v>
      </c>
      <c r="BN51" s="189">
        <f t="shared" si="8"/>
        <v>128</v>
      </c>
      <c r="BO51" s="189">
        <f t="shared" si="9"/>
        <v>101.90000000000009</v>
      </c>
      <c r="BP51" s="189">
        <f t="shared" si="10"/>
        <v>89.59999999999991</v>
      </c>
      <c r="BQ51" s="189">
        <f t="shared" si="18"/>
        <v>1555</v>
      </c>
      <c r="BR51" s="194">
        <v>133.4</v>
      </c>
      <c r="BS51" s="194">
        <v>334.8</v>
      </c>
      <c r="BT51" s="194">
        <v>487.5</v>
      </c>
      <c r="BU51" s="194">
        <v>569.7</v>
      </c>
      <c r="BV51" s="194">
        <v>788.6</v>
      </c>
      <c r="BW51" s="194">
        <v>929.9</v>
      </c>
      <c r="BX51" s="187">
        <v>1047.7</v>
      </c>
      <c r="BY51" s="187">
        <v>1235.5</v>
      </c>
      <c r="BZ51" s="190">
        <v>1363.5</v>
      </c>
      <c r="CA51" s="195">
        <v>1465.4</v>
      </c>
      <c r="CB51" s="187">
        <v>1814</v>
      </c>
      <c r="CC51" s="187">
        <v>1555</v>
      </c>
      <c r="CD51" s="187">
        <v>174.6</v>
      </c>
      <c r="CE51" s="187">
        <f t="shared" si="35"/>
        <v>116.20000000000002</v>
      </c>
      <c r="CF51" s="187">
        <f t="shared" si="19"/>
        <v>382.2</v>
      </c>
      <c r="CG51" s="187">
        <f t="shared" si="20"/>
        <v>106</v>
      </c>
      <c r="CH51" s="187">
        <f t="shared" si="21"/>
        <v>309.0999999999999</v>
      </c>
      <c r="CI51" s="187">
        <f t="shared" si="22"/>
        <v>66.40000000000009</v>
      </c>
      <c r="CJ51" s="187">
        <f t="shared" si="23"/>
        <v>231.4000000000001</v>
      </c>
      <c r="CK51" s="187">
        <f t="shared" si="24"/>
        <v>83.79999999999995</v>
      </c>
      <c r="CL51" s="187">
        <f t="shared" si="25"/>
        <v>127.70000000000005</v>
      </c>
      <c r="CM51" s="187">
        <f t="shared" si="26"/>
        <v>95.09999999999991</v>
      </c>
      <c r="CN51" s="187">
        <f t="shared" si="27"/>
        <v>34.09999999999991</v>
      </c>
      <c r="CO51" s="187">
        <f t="shared" si="37"/>
        <v>87.40000000000009</v>
      </c>
      <c r="CP51" s="187">
        <v>290.8</v>
      </c>
      <c r="CQ51" s="187">
        <v>673</v>
      </c>
      <c r="CR51" s="187">
        <v>779</v>
      </c>
      <c r="CS51" s="195">
        <v>1088.1</v>
      </c>
      <c r="CT51" s="187">
        <v>1154.5</v>
      </c>
      <c r="CU51" s="195">
        <v>1385.9</v>
      </c>
      <c r="CV51" s="194">
        <v>1469.7</v>
      </c>
      <c r="CW51" s="187">
        <v>1597.4</v>
      </c>
      <c r="CX51" s="187">
        <v>1692.5</v>
      </c>
      <c r="CY51" s="187">
        <v>1726.6</v>
      </c>
      <c r="CZ51" s="187">
        <v>1814</v>
      </c>
      <c r="DA51" s="187">
        <v>153.6</v>
      </c>
      <c r="DB51" s="187">
        <v>408.6</v>
      </c>
      <c r="DC51" s="187">
        <v>657</v>
      </c>
      <c r="DD51" s="187">
        <v>736.3</v>
      </c>
      <c r="DE51" s="187">
        <v>850</v>
      </c>
      <c r="DF51" s="187">
        <v>921.8</v>
      </c>
      <c r="DG51" s="187">
        <v>1212.4</v>
      </c>
      <c r="DH51" s="197">
        <v>1261.7</v>
      </c>
      <c r="DI51" s="197">
        <v>1570.4</v>
      </c>
      <c r="DJ51" s="187">
        <v>1706.5</v>
      </c>
      <c r="DK51" s="187">
        <v>1874.437</v>
      </c>
      <c r="DL51" s="187">
        <v>2023.6</v>
      </c>
      <c r="DM51" s="187">
        <v>85.7</v>
      </c>
      <c r="DN51" s="190">
        <v>229</v>
      </c>
      <c r="DO51" s="187">
        <v>383.6</v>
      </c>
      <c r="DP51" s="187">
        <v>519.8</v>
      </c>
      <c r="DQ51" s="187">
        <v>768.2</v>
      </c>
      <c r="DR51" s="187">
        <v>182.464</v>
      </c>
      <c r="DS51" s="187">
        <v>177.907</v>
      </c>
      <c r="DT51" s="187">
        <v>273.01</v>
      </c>
      <c r="DU51" s="194">
        <v>353.608</v>
      </c>
      <c r="DV51" s="194">
        <v>327.23</v>
      </c>
      <c r="DW51" s="194">
        <v>220.669</v>
      </c>
      <c r="DX51" s="194">
        <v>340.098</v>
      </c>
      <c r="DY51" s="187">
        <f t="shared" si="36"/>
        <v>2643.1859999999997</v>
      </c>
      <c r="DZ51" s="190">
        <v>225.978</v>
      </c>
      <c r="EA51" s="194">
        <v>482.745</v>
      </c>
      <c r="EB51" s="194">
        <v>413.268</v>
      </c>
      <c r="EC51" s="194">
        <v>246.917</v>
      </c>
      <c r="ED51" s="194">
        <v>186.919</v>
      </c>
      <c r="EE51" s="194">
        <v>230.788</v>
      </c>
      <c r="EF51" s="194">
        <v>322.824</v>
      </c>
      <c r="EG51" s="229">
        <v>418.008</v>
      </c>
      <c r="EH51" s="229">
        <v>282.19</v>
      </c>
      <c r="EI51" s="229">
        <v>470.225</v>
      </c>
      <c r="EJ51" s="229">
        <v>259.614</v>
      </c>
      <c r="EK51" s="229">
        <v>422.497</v>
      </c>
      <c r="EL51" s="187">
        <f t="shared" si="28"/>
        <v>3961.9729999999995</v>
      </c>
      <c r="EM51" s="200">
        <v>301.215</v>
      </c>
      <c r="EN51" s="187">
        <v>247.071</v>
      </c>
      <c r="EO51" s="187">
        <v>111.761</v>
      </c>
      <c r="EP51" s="187">
        <v>240.16</v>
      </c>
      <c r="EQ51" s="187">
        <v>205.341</v>
      </c>
      <c r="ER51" s="187">
        <v>189.207</v>
      </c>
      <c r="ES51" s="194">
        <v>192.267</v>
      </c>
      <c r="ET51" s="187">
        <v>340.013</v>
      </c>
      <c r="EU51" s="194">
        <v>243.151</v>
      </c>
      <c r="EV51" s="194">
        <v>507.313</v>
      </c>
      <c r="EW51" s="194">
        <v>334.1869999999999</v>
      </c>
      <c r="EX51" s="194">
        <v>254.331</v>
      </c>
      <c r="EY51" s="187">
        <f t="shared" si="29"/>
        <v>3166.017</v>
      </c>
      <c r="EZ51" s="187">
        <v>402.528</v>
      </c>
      <c r="FA51" s="187">
        <v>242.443</v>
      </c>
      <c r="FB51" s="287">
        <v>111.761</v>
      </c>
      <c r="FC51" s="287">
        <v>415.413</v>
      </c>
      <c r="FD51" s="187">
        <v>286.761</v>
      </c>
      <c r="FE51" s="187">
        <v>497.42499999999995</v>
      </c>
      <c r="FF51" s="287">
        <v>432.158</v>
      </c>
      <c r="FG51" s="287">
        <v>375.635</v>
      </c>
      <c r="FH51" s="287">
        <v>232.467</v>
      </c>
      <c r="FI51" s="287">
        <v>214.16799999999995</v>
      </c>
      <c r="FJ51" s="190">
        <v>139.389</v>
      </c>
      <c r="FK51" s="287">
        <v>238.973</v>
      </c>
      <c r="FL51" s="187">
        <f t="shared" si="30"/>
        <v>3589.121</v>
      </c>
      <c r="FM51" s="187">
        <v>200.19</v>
      </c>
      <c r="FN51" s="188">
        <v>92.293</v>
      </c>
      <c r="FO51" s="288">
        <v>137.835</v>
      </c>
      <c r="FP51" s="288">
        <v>485.997</v>
      </c>
      <c r="FQ51" s="288">
        <v>418.15</v>
      </c>
      <c r="FR51" s="288">
        <v>642.201</v>
      </c>
      <c r="FS51" s="187">
        <v>278.386</v>
      </c>
      <c r="FT51" s="187">
        <v>150.453</v>
      </c>
      <c r="FU51" s="290">
        <v>509.054</v>
      </c>
      <c r="FV51" s="288">
        <v>426.98</v>
      </c>
      <c r="FW51" s="288">
        <v>243.683</v>
      </c>
      <c r="FX51" s="288">
        <v>631.68</v>
      </c>
      <c r="FY51" s="194">
        <v>332.077</v>
      </c>
      <c r="FZ51" s="187">
        <v>316.23</v>
      </c>
      <c r="GA51" s="187">
        <v>199.261</v>
      </c>
      <c r="GB51" s="187">
        <v>328.621</v>
      </c>
      <c r="GC51" s="187">
        <v>421.756</v>
      </c>
      <c r="GD51" s="187">
        <v>462.215</v>
      </c>
      <c r="GE51" s="187">
        <v>475.128</v>
      </c>
      <c r="GF51" s="187">
        <v>493.652</v>
      </c>
      <c r="GG51" s="187">
        <v>359.48</v>
      </c>
      <c r="GH51" s="187">
        <v>451.932</v>
      </c>
      <c r="GI51" s="187">
        <v>382.015</v>
      </c>
      <c r="GJ51" s="187">
        <v>477.861</v>
      </c>
      <c r="GK51" s="187">
        <f t="shared" si="31"/>
        <v>4216.902</v>
      </c>
      <c r="GL51" s="187">
        <f t="shared" si="32"/>
        <v>4700.228</v>
      </c>
      <c r="GM51" s="187">
        <v>436.687</v>
      </c>
      <c r="GN51" s="187">
        <v>523.383</v>
      </c>
      <c r="GO51" s="187">
        <v>466.029</v>
      </c>
      <c r="GP51" s="187">
        <v>308.035</v>
      </c>
      <c r="GQ51" s="187">
        <v>306.039</v>
      </c>
      <c r="GR51" s="187">
        <v>419.481</v>
      </c>
      <c r="GS51" s="187">
        <v>528.131</v>
      </c>
      <c r="GT51" s="187">
        <v>569.521</v>
      </c>
      <c r="GU51" s="187">
        <v>160.316</v>
      </c>
      <c r="GV51" s="187">
        <v>318.979</v>
      </c>
      <c r="GW51" s="187">
        <v>190.197</v>
      </c>
      <c r="GX51" s="187">
        <v>505.802</v>
      </c>
      <c r="GY51" s="187">
        <v>503.313</v>
      </c>
      <c r="GZ51" s="187">
        <v>230.38</v>
      </c>
      <c r="HA51" s="187">
        <v>261.285</v>
      </c>
      <c r="HB51" s="187">
        <v>369.212</v>
      </c>
      <c r="HC51" s="187">
        <v>356.165</v>
      </c>
      <c r="HD51" s="187">
        <v>222.174</v>
      </c>
      <c r="HE51" s="187">
        <v>653.847</v>
      </c>
      <c r="HF51" s="187">
        <v>325.761</v>
      </c>
      <c r="HG51" s="187">
        <v>619.923</v>
      </c>
      <c r="HH51" s="187">
        <v>194.284</v>
      </c>
      <c r="HI51" s="187">
        <v>424.416</v>
      </c>
      <c r="HJ51" s="187">
        <v>179.526</v>
      </c>
      <c r="HK51" s="187">
        <v>352.195</v>
      </c>
      <c r="HL51" s="187">
        <v>374.9</v>
      </c>
      <c r="HM51" s="187">
        <v>271.712</v>
      </c>
      <c r="HN51" s="187">
        <v>396.599</v>
      </c>
      <c r="HO51" s="187">
        <v>294.831</v>
      </c>
      <c r="HP51" s="187">
        <v>315.109</v>
      </c>
      <c r="HQ51" s="187">
        <v>436.131</v>
      </c>
      <c r="HR51" s="187">
        <v>408.377</v>
      </c>
      <c r="HS51" s="187">
        <v>335.777</v>
      </c>
      <c r="HT51" s="187">
        <v>206.006</v>
      </c>
      <c r="HU51" s="187"/>
      <c r="HV51" s="187"/>
      <c r="HW51" s="187">
        <f t="shared" si="33"/>
        <v>3736.3440000000005</v>
      </c>
      <c r="HX51" s="187">
        <f t="shared" si="34"/>
        <v>3391.6369999999997</v>
      </c>
    </row>
    <row r="52" spans="1:232" ht="18.75" customHeight="1">
      <c r="A52" s="94" t="s">
        <v>81</v>
      </c>
      <c r="B52" s="51" t="s">
        <v>82</v>
      </c>
      <c r="C52" s="39">
        <v>5030</v>
      </c>
      <c r="D52" s="39"/>
      <c r="E52" s="39">
        <v>7899</v>
      </c>
      <c r="F52" s="39">
        <v>16660</v>
      </c>
      <c r="G52" s="39">
        <v>12960</v>
      </c>
      <c r="H52" s="39">
        <v>9150</v>
      </c>
      <c r="I52" s="39">
        <v>5123</v>
      </c>
      <c r="J52" s="90">
        <v>4444</v>
      </c>
      <c r="K52" s="79">
        <v>5638</v>
      </c>
      <c r="L52" s="79">
        <v>6797</v>
      </c>
      <c r="M52" s="79">
        <v>9968</v>
      </c>
      <c r="N52" s="79">
        <v>4653</v>
      </c>
      <c r="O52" s="83">
        <v>14048</v>
      </c>
      <c r="P52" s="61">
        <v>4438</v>
      </c>
      <c r="Q52" s="82">
        <v>8994</v>
      </c>
      <c r="R52" s="82">
        <v>9438</v>
      </c>
      <c r="S52" s="82">
        <v>5754.45</v>
      </c>
      <c r="T52" s="61">
        <v>6333</v>
      </c>
      <c r="U52" s="61">
        <v>3239.9</v>
      </c>
      <c r="V52" s="91">
        <v>4006.4</v>
      </c>
      <c r="W52" s="187">
        <v>6317.034999999999</v>
      </c>
      <c r="X52" s="187">
        <v>10113.903</v>
      </c>
      <c r="Y52" s="187">
        <v>16781.513</v>
      </c>
      <c r="Z52" s="187">
        <v>15893.853000000001</v>
      </c>
      <c r="AA52" s="187">
        <f t="shared" si="0"/>
        <v>28814.999999999996</v>
      </c>
      <c r="AB52" s="187">
        <v>33436.941</v>
      </c>
      <c r="AC52" s="187">
        <v>27303.39</v>
      </c>
      <c r="AD52" s="187">
        <v>39793.102000000006</v>
      </c>
      <c r="AE52" s="191">
        <v>442</v>
      </c>
      <c r="AF52" s="189">
        <v>162</v>
      </c>
      <c r="AG52" s="189">
        <v>1870</v>
      </c>
      <c r="AH52" s="189">
        <v>1360</v>
      </c>
      <c r="AI52" s="189">
        <v>1503</v>
      </c>
      <c r="AJ52" s="189">
        <v>378</v>
      </c>
      <c r="AK52" s="189">
        <v>413</v>
      </c>
      <c r="AL52" s="189">
        <v>1301</v>
      </c>
      <c r="AM52" s="189">
        <v>904</v>
      </c>
      <c r="AN52" s="189">
        <v>113</v>
      </c>
      <c r="AO52" s="189">
        <v>117</v>
      </c>
      <c r="AP52" s="189">
        <v>875</v>
      </c>
      <c r="AQ52" s="187">
        <f t="shared" si="15"/>
        <v>9438</v>
      </c>
      <c r="AR52" s="191">
        <v>293</v>
      </c>
      <c r="AS52" s="189">
        <v>3</v>
      </c>
      <c r="AT52" s="189">
        <v>460.75</v>
      </c>
      <c r="AU52" s="189">
        <v>41</v>
      </c>
      <c r="AV52" s="192">
        <v>155</v>
      </c>
      <c r="AW52" s="192">
        <v>777</v>
      </c>
      <c r="AX52" s="194">
        <v>1229.6</v>
      </c>
      <c r="AY52" s="194">
        <v>1165.6</v>
      </c>
      <c r="AZ52" s="194">
        <v>56.5</v>
      </c>
      <c r="BA52" s="194">
        <v>381.4</v>
      </c>
      <c r="BB52" s="194">
        <v>941.6</v>
      </c>
      <c r="BC52" s="189">
        <v>250</v>
      </c>
      <c r="BD52" s="189">
        <f t="shared" si="16"/>
        <v>5754.45</v>
      </c>
      <c r="BE52" s="189">
        <v>559</v>
      </c>
      <c r="BF52" s="189">
        <f t="shared" si="17"/>
        <v>295.79999999999995</v>
      </c>
      <c r="BG52" s="189">
        <f t="shared" si="1"/>
        <v>866.7</v>
      </c>
      <c r="BH52" s="189">
        <f t="shared" si="2"/>
        <v>979</v>
      </c>
      <c r="BI52" s="189">
        <f t="shared" si="3"/>
        <v>758.5</v>
      </c>
      <c r="BJ52" s="189">
        <f t="shared" si="4"/>
        <v>167.5</v>
      </c>
      <c r="BK52" s="189">
        <f t="shared" si="5"/>
        <v>1460.8000000000002</v>
      </c>
      <c r="BL52" s="189">
        <f t="shared" si="6"/>
        <v>61.5</v>
      </c>
      <c r="BM52" s="189">
        <f t="shared" si="7"/>
        <v>40</v>
      </c>
      <c r="BN52" s="189">
        <f t="shared" si="8"/>
        <v>350</v>
      </c>
      <c r="BO52" s="189">
        <f t="shared" si="9"/>
        <v>524.5999999999995</v>
      </c>
      <c r="BP52" s="189">
        <f t="shared" si="10"/>
        <v>269.60000000000036</v>
      </c>
      <c r="BQ52" s="189">
        <f t="shared" si="18"/>
        <v>6333</v>
      </c>
      <c r="BR52" s="194">
        <v>854.8</v>
      </c>
      <c r="BS52" s="194">
        <v>1721.5</v>
      </c>
      <c r="BT52" s="194">
        <v>2700.5</v>
      </c>
      <c r="BU52" s="194">
        <v>3459</v>
      </c>
      <c r="BV52" s="194">
        <v>3626.5</v>
      </c>
      <c r="BW52" s="194">
        <v>5087.3</v>
      </c>
      <c r="BX52" s="187">
        <v>5148.8</v>
      </c>
      <c r="BY52" s="187">
        <v>5188.8</v>
      </c>
      <c r="BZ52" s="190">
        <v>5538.8</v>
      </c>
      <c r="CA52" s="195">
        <v>6063.4</v>
      </c>
      <c r="CB52" s="187">
        <v>3239.9</v>
      </c>
      <c r="CC52" s="187">
        <v>6333</v>
      </c>
      <c r="CD52" s="187">
        <v>153.7</v>
      </c>
      <c r="CE52" s="187">
        <f t="shared" si="35"/>
        <v>0</v>
      </c>
      <c r="CF52" s="187">
        <f t="shared" si="19"/>
        <v>1201.3</v>
      </c>
      <c r="CG52" s="187">
        <f t="shared" si="20"/>
        <v>359.4000000000001</v>
      </c>
      <c r="CH52" s="187">
        <f t="shared" si="21"/>
        <v>20.299999999999955</v>
      </c>
      <c r="CI52" s="187">
        <f t="shared" si="22"/>
        <v>22.59999999999991</v>
      </c>
      <c r="CJ52" s="187">
        <f t="shared" si="23"/>
        <v>66.40000000000009</v>
      </c>
      <c r="CK52" s="187">
        <f t="shared" si="24"/>
        <v>3.5</v>
      </c>
      <c r="CL52" s="187">
        <f t="shared" si="25"/>
        <v>0</v>
      </c>
      <c r="CM52" s="187">
        <f t="shared" si="26"/>
        <v>151.5999999999999</v>
      </c>
      <c r="CN52" s="187">
        <f t="shared" si="27"/>
        <v>615.5000000000002</v>
      </c>
      <c r="CO52" s="187">
        <f t="shared" si="37"/>
        <v>645.5999999999999</v>
      </c>
      <c r="CP52" s="187">
        <v>153.7</v>
      </c>
      <c r="CQ52" s="187">
        <v>1355</v>
      </c>
      <c r="CR52" s="187">
        <v>1714.4</v>
      </c>
      <c r="CS52" s="195">
        <v>1734.7</v>
      </c>
      <c r="CT52" s="187">
        <v>1757.3</v>
      </c>
      <c r="CU52" s="195">
        <v>1823.7</v>
      </c>
      <c r="CV52" s="194">
        <v>1827.2</v>
      </c>
      <c r="CW52" s="187">
        <v>1827.2</v>
      </c>
      <c r="CX52" s="187">
        <v>1978.8</v>
      </c>
      <c r="CY52" s="187">
        <v>2594.3</v>
      </c>
      <c r="CZ52" s="187">
        <v>3239.9</v>
      </c>
      <c r="DA52" s="187">
        <v>1303.1</v>
      </c>
      <c r="DB52" s="187">
        <v>1955.5</v>
      </c>
      <c r="DC52" s="187">
        <v>2257.5</v>
      </c>
      <c r="DD52" s="187">
        <v>2257.5</v>
      </c>
      <c r="DE52" s="187">
        <v>2384.4</v>
      </c>
      <c r="DF52" s="187">
        <v>2384.4</v>
      </c>
      <c r="DG52" s="187">
        <v>2936.5</v>
      </c>
      <c r="DH52" s="197">
        <v>2936.5</v>
      </c>
      <c r="DI52" s="197">
        <v>2951.5</v>
      </c>
      <c r="DJ52" s="187">
        <v>3039.4</v>
      </c>
      <c r="DK52" s="187">
        <v>3295.6</v>
      </c>
      <c r="DL52" s="187">
        <v>4006.4</v>
      </c>
      <c r="DM52" s="187">
        <v>531.3</v>
      </c>
      <c r="DN52" s="190">
        <v>2058</v>
      </c>
      <c r="DO52" s="187">
        <v>2742.1</v>
      </c>
      <c r="DP52" s="187">
        <v>2838.4</v>
      </c>
      <c r="DQ52" s="187">
        <v>2860.9</v>
      </c>
      <c r="DR52" s="187">
        <v>191.76</v>
      </c>
      <c r="DS52" s="187">
        <v>1177.516</v>
      </c>
      <c r="DT52" s="187">
        <v>263.5</v>
      </c>
      <c r="DU52" s="194">
        <v>275.052</v>
      </c>
      <c r="DV52" s="194">
        <v>510.055</v>
      </c>
      <c r="DW52" s="194">
        <v>422.477</v>
      </c>
      <c r="DX52" s="194">
        <v>615.775</v>
      </c>
      <c r="DY52" s="187">
        <f t="shared" si="36"/>
        <v>6317.034999999999</v>
      </c>
      <c r="DZ52" s="190">
        <v>2114</v>
      </c>
      <c r="EA52" s="194">
        <v>643.167</v>
      </c>
      <c r="EB52" s="194">
        <v>1179.35</v>
      </c>
      <c r="EC52" s="194">
        <v>59.95</v>
      </c>
      <c r="ED52" s="194">
        <v>3</v>
      </c>
      <c r="EE52" s="194">
        <v>515</v>
      </c>
      <c r="EF52" s="194">
        <v>40.345</v>
      </c>
      <c r="EG52" s="229">
        <v>120</v>
      </c>
      <c r="EH52" s="229">
        <v>643.549</v>
      </c>
      <c r="EI52" s="229">
        <v>1547.48</v>
      </c>
      <c r="EJ52" s="229">
        <v>2160.712</v>
      </c>
      <c r="EK52" s="229">
        <v>1087.35</v>
      </c>
      <c r="EL52" s="187">
        <f t="shared" si="28"/>
        <v>10113.903</v>
      </c>
      <c r="EM52" s="200">
        <v>441.24</v>
      </c>
      <c r="EN52" s="187">
        <v>1284.25</v>
      </c>
      <c r="EO52" s="187">
        <v>2744.75</v>
      </c>
      <c r="EP52" s="187">
        <v>474.95</v>
      </c>
      <c r="EQ52" s="187">
        <v>411.75</v>
      </c>
      <c r="ER52" s="187">
        <v>1599.464</v>
      </c>
      <c r="ES52" s="194">
        <v>376.136</v>
      </c>
      <c r="ET52" s="187">
        <v>464.35</v>
      </c>
      <c r="EU52" s="194">
        <v>793.213</v>
      </c>
      <c r="EV52" s="194">
        <v>2047.417</v>
      </c>
      <c r="EW52" s="194">
        <v>2797.5829999999996</v>
      </c>
      <c r="EX52" s="194">
        <v>3346.41</v>
      </c>
      <c r="EY52" s="187">
        <f t="shared" si="29"/>
        <v>16781.513</v>
      </c>
      <c r="EZ52" s="187">
        <v>1567.6</v>
      </c>
      <c r="FA52" s="187">
        <v>2380.45</v>
      </c>
      <c r="FB52" s="287">
        <v>2744.75</v>
      </c>
      <c r="FC52" s="287">
        <v>89.889</v>
      </c>
      <c r="FD52" s="187">
        <v>0</v>
      </c>
      <c r="FE52" s="187">
        <v>27.478</v>
      </c>
      <c r="FF52" s="287">
        <v>78.97</v>
      </c>
      <c r="FG52" s="287">
        <v>933.06</v>
      </c>
      <c r="FH52" s="287">
        <v>1716.86</v>
      </c>
      <c r="FI52" s="287">
        <v>2789.618</v>
      </c>
      <c r="FJ52" s="190">
        <v>2416.15</v>
      </c>
      <c r="FK52" s="287">
        <v>1149.028</v>
      </c>
      <c r="FL52" s="187">
        <f t="shared" si="30"/>
        <v>15893.853000000001</v>
      </c>
      <c r="FM52" s="187">
        <v>3279.45</v>
      </c>
      <c r="FN52" s="188">
        <v>2529.85</v>
      </c>
      <c r="FO52" s="288">
        <v>2197.9</v>
      </c>
      <c r="FP52" s="288">
        <v>382.06</v>
      </c>
      <c r="FQ52" s="288">
        <v>241.15</v>
      </c>
      <c r="FR52" s="288">
        <v>730.5</v>
      </c>
      <c r="FS52" s="187">
        <v>3031.255</v>
      </c>
      <c r="FT52" s="187">
        <v>8551.144</v>
      </c>
      <c r="FU52" s="290">
        <v>4946.171</v>
      </c>
      <c r="FV52" s="288">
        <v>1851.05</v>
      </c>
      <c r="FW52" s="288">
        <v>358.095</v>
      </c>
      <c r="FX52" s="288">
        <v>716.375</v>
      </c>
      <c r="FY52" s="194">
        <v>4347.525</v>
      </c>
      <c r="FZ52" s="187">
        <v>3851.151</v>
      </c>
      <c r="GA52" s="187">
        <v>716.375</v>
      </c>
      <c r="GB52" s="187">
        <v>648.275</v>
      </c>
      <c r="GC52" s="187">
        <v>510.35</v>
      </c>
      <c r="GD52" s="187">
        <v>470</v>
      </c>
      <c r="GE52" s="187">
        <v>1502.326</v>
      </c>
      <c r="GF52" s="187">
        <v>11466.465</v>
      </c>
      <c r="GG52" s="187">
        <v>2057.294</v>
      </c>
      <c r="GH52" s="187">
        <v>1722.35</v>
      </c>
      <c r="GI52" s="187">
        <v>928.63</v>
      </c>
      <c r="GJ52" s="187">
        <v>5216.2</v>
      </c>
      <c r="GK52" s="187">
        <f t="shared" si="31"/>
        <v>28814.999999999996</v>
      </c>
      <c r="GL52" s="187">
        <f t="shared" si="32"/>
        <v>33436.941</v>
      </c>
      <c r="GM52" s="187">
        <v>847.952</v>
      </c>
      <c r="GN52" s="187">
        <v>2944.431</v>
      </c>
      <c r="GO52" s="187">
        <v>1325.55</v>
      </c>
      <c r="GP52" s="187">
        <v>1726.05</v>
      </c>
      <c r="GQ52" s="187">
        <v>453.81</v>
      </c>
      <c r="GR52" s="187">
        <v>766.88</v>
      </c>
      <c r="GS52" s="187">
        <v>2568.25</v>
      </c>
      <c r="GT52" s="187">
        <v>5754.826</v>
      </c>
      <c r="GU52" s="187">
        <v>6692.612</v>
      </c>
      <c r="GV52" s="187">
        <v>1808.5</v>
      </c>
      <c r="GW52" s="187">
        <v>1544.054</v>
      </c>
      <c r="GX52" s="187">
        <v>870.475</v>
      </c>
      <c r="GY52" s="187">
        <v>4321.548</v>
      </c>
      <c r="GZ52" s="187">
        <v>8470.8</v>
      </c>
      <c r="HA52" s="187">
        <v>734.605</v>
      </c>
      <c r="HB52" s="187">
        <v>168</v>
      </c>
      <c r="HC52" s="187">
        <v>672</v>
      </c>
      <c r="HD52" s="187">
        <v>6312.525</v>
      </c>
      <c r="HE52" s="187">
        <v>6120.136</v>
      </c>
      <c r="HF52" s="187">
        <v>6125.1</v>
      </c>
      <c r="HG52" s="187">
        <v>1926.188</v>
      </c>
      <c r="HH52" s="187">
        <v>2075.65</v>
      </c>
      <c r="HI52" s="187">
        <v>1209.75</v>
      </c>
      <c r="HJ52" s="187">
        <v>1656.8</v>
      </c>
      <c r="HK52" s="187">
        <v>8691.95</v>
      </c>
      <c r="HL52" s="187">
        <v>4876.055</v>
      </c>
      <c r="HM52" s="187">
        <v>1502.772</v>
      </c>
      <c r="HN52" s="187">
        <v>356</v>
      </c>
      <c r="HO52" s="187"/>
      <c r="HP52" s="187">
        <v>0.5</v>
      </c>
      <c r="HQ52" s="187">
        <v>1737.734</v>
      </c>
      <c r="HR52" s="187">
        <v>10951.04</v>
      </c>
      <c r="HS52" s="187">
        <v>11331.155</v>
      </c>
      <c r="HT52" s="187">
        <v>7282.066</v>
      </c>
      <c r="HU52" s="187"/>
      <c r="HV52" s="187"/>
      <c r="HW52" s="187">
        <f t="shared" si="33"/>
        <v>36926.551999999996</v>
      </c>
      <c r="HX52" s="187">
        <f t="shared" si="34"/>
        <v>46729.272000000004</v>
      </c>
    </row>
    <row r="53" spans="1:232" ht="18.75" customHeight="1">
      <c r="A53" s="94" t="s">
        <v>83</v>
      </c>
      <c r="B53" s="51" t="s">
        <v>84</v>
      </c>
      <c r="C53" s="39">
        <v>288</v>
      </c>
      <c r="D53" s="39"/>
      <c r="E53" s="39">
        <v>262</v>
      </c>
      <c r="F53" s="39">
        <v>249</v>
      </c>
      <c r="G53" s="39">
        <v>210</v>
      </c>
      <c r="H53" s="39">
        <v>150</v>
      </c>
      <c r="I53" s="39">
        <v>184</v>
      </c>
      <c r="J53" s="90">
        <v>87</v>
      </c>
      <c r="K53" s="79">
        <v>97</v>
      </c>
      <c r="L53" s="79">
        <v>458</v>
      </c>
      <c r="M53" s="79">
        <v>238</v>
      </c>
      <c r="N53" s="79">
        <v>293</v>
      </c>
      <c r="O53" s="83">
        <v>972</v>
      </c>
      <c r="P53" s="61">
        <v>530</v>
      </c>
      <c r="Q53" s="82">
        <v>435</v>
      </c>
      <c r="R53" s="82">
        <v>886</v>
      </c>
      <c r="S53" s="82">
        <v>1213.811</v>
      </c>
      <c r="T53" s="61">
        <v>1369</v>
      </c>
      <c r="U53" s="61">
        <v>1206.7</v>
      </c>
      <c r="V53" s="91">
        <v>1781</v>
      </c>
      <c r="W53" s="187">
        <v>1802.377</v>
      </c>
      <c r="X53" s="187">
        <v>2467.561</v>
      </c>
      <c r="Y53" s="187">
        <v>3023.4099999999994</v>
      </c>
      <c r="Z53" s="187">
        <v>3282.141</v>
      </c>
      <c r="AA53" s="187">
        <f t="shared" si="0"/>
        <v>2832.63</v>
      </c>
      <c r="AB53" s="187">
        <v>3525.09</v>
      </c>
      <c r="AC53" s="187">
        <v>2522.608</v>
      </c>
      <c r="AD53" s="187">
        <v>3247.8770000000004</v>
      </c>
      <c r="AE53" s="191">
        <v>57</v>
      </c>
      <c r="AF53" s="189">
        <v>33</v>
      </c>
      <c r="AG53" s="189">
        <v>88</v>
      </c>
      <c r="AH53" s="189">
        <v>88</v>
      </c>
      <c r="AI53" s="189">
        <v>57</v>
      </c>
      <c r="AJ53" s="189">
        <v>37</v>
      </c>
      <c r="AK53" s="189">
        <v>130</v>
      </c>
      <c r="AL53" s="189">
        <v>109</v>
      </c>
      <c r="AM53" s="189">
        <v>53</v>
      </c>
      <c r="AN53" s="189">
        <v>127</v>
      </c>
      <c r="AO53" s="189">
        <v>52</v>
      </c>
      <c r="AP53" s="189">
        <v>55</v>
      </c>
      <c r="AQ53" s="187">
        <f t="shared" si="15"/>
        <v>886</v>
      </c>
      <c r="AR53" s="191">
        <v>125</v>
      </c>
      <c r="AS53" s="189">
        <v>39</v>
      </c>
      <c r="AT53" s="189">
        <v>103.711</v>
      </c>
      <c r="AU53" s="189">
        <v>85</v>
      </c>
      <c r="AV53" s="192">
        <v>83</v>
      </c>
      <c r="AW53" s="192">
        <v>141</v>
      </c>
      <c r="AX53" s="194">
        <v>38.3</v>
      </c>
      <c r="AY53" s="194">
        <v>155.3</v>
      </c>
      <c r="AZ53" s="194">
        <v>56.1</v>
      </c>
      <c r="BA53" s="194">
        <v>216.9</v>
      </c>
      <c r="BB53" s="194">
        <v>84.5</v>
      </c>
      <c r="BC53" s="189">
        <v>86</v>
      </c>
      <c r="BD53" s="189">
        <f t="shared" si="16"/>
        <v>1213.811</v>
      </c>
      <c r="BE53" s="189">
        <v>143</v>
      </c>
      <c r="BF53" s="189">
        <f t="shared" si="17"/>
        <v>139.3</v>
      </c>
      <c r="BG53" s="189">
        <f t="shared" si="1"/>
        <v>136.5</v>
      </c>
      <c r="BH53" s="189">
        <f t="shared" si="2"/>
        <v>104.30000000000001</v>
      </c>
      <c r="BI53" s="189">
        <f t="shared" si="3"/>
        <v>51.89999999999998</v>
      </c>
      <c r="BJ53" s="189">
        <f t="shared" si="4"/>
        <v>188.39999999999998</v>
      </c>
      <c r="BK53" s="189">
        <f t="shared" si="5"/>
        <v>135.60000000000002</v>
      </c>
      <c r="BL53" s="189">
        <f t="shared" si="6"/>
        <v>139.79999999999995</v>
      </c>
      <c r="BM53" s="189">
        <f t="shared" si="7"/>
        <v>58.90000000000009</v>
      </c>
      <c r="BN53" s="189">
        <f t="shared" si="8"/>
        <v>135.20000000000005</v>
      </c>
      <c r="BO53" s="189">
        <f t="shared" si="9"/>
        <v>47</v>
      </c>
      <c r="BP53" s="189">
        <f t="shared" si="10"/>
        <v>89.09999999999991</v>
      </c>
      <c r="BQ53" s="189">
        <f t="shared" si="18"/>
        <v>1369</v>
      </c>
      <c r="BR53" s="194">
        <v>282.3</v>
      </c>
      <c r="BS53" s="194">
        <v>418.8</v>
      </c>
      <c r="BT53" s="194">
        <v>523.1</v>
      </c>
      <c r="BU53" s="194">
        <v>575</v>
      </c>
      <c r="BV53" s="194">
        <v>763.4</v>
      </c>
      <c r="BW53" s="194">
        <v>899</v>
      </c>
      <c r="BX53" s="187">
        <v>1038.8</v>
      </c>
      <c r="BY53" s="187">
        <v>1097.7</v>
      </c>
      <c r="BZ53" s="190">
        <v>1232.9</v>
      </c>
      <c r="CA53" s="195">
        <v>1279.9</v>
      </c>
      <c r="CB53" s="187">
        <v>1206.7</v>
      </c>
      <c r="CC53" s="187">
        <v>1369</v>
      </c>
      <c r="CD53" s="187">
        <v>63.3</v>
      </c>
      <c r="CE53" s="187">
        <f t="shared" si="35"/>
        <v>83.89999999999999</v>
      </c>
      <c r="CF53" s="187">
        <f t="shared" si="19"/>
        <v>58.80000000000001</v>
      </c>
      <c r="CG53" s="187">
        <f t="shared" si="20"/>
        <v>157.39999999999998</v>
      </c>
      <c r="CH53" s="187">
        <f t="shared" si="21"/>
        <v>102.70000000000005</v>
      </c>
      <c r="CI53" s="187">
        <f t="shared" si="22"/>
        <v>109.79999999999995</v>
      </c>
      <c r="CJ53" s="187">
        <f t="shared" si="23"/>
        <v>118.60000000000002</v>
      </c>
      <c r="CK53" s="187">
        <f t="shared" si="24"/>
        <v>94.89999999999998</v>
      </c>
      <c r="CL53" s="187">
        <f t="shared" si="25"/>
        <v>177.20000000000005</v>
      </c>
      <c r="CM53" s="187">
        <f t="shared" si="26"/>
        <v>129.9999999999999</v>
      </c>
      <c r="CN53" s="187">
        <f t="shared" si="27"/>
        <v>85.90000000000009</v>
      </c>
      <c r="CO53" s="187">
        <f t="shared" si="37"/>
        <v>24.200000000000045</v>
      </c>
      <c r="CP53" s="187">
        <v>147.2</v>
      </c>
      <c r="CQ53" s="187">
        <v>206</v>
      </c>
      <c r="CR53" s="187">
        <v>363.4</v>
      </c>
      <c r="CS53" s="195">
        <v>466.1</v>
      </c>
      <c r="CT53" s="187">
        <v>575.9</v>
      </c>
      <c r="CU53" s="195">
        <v>694.5</v>
      </c>
      <c r="CV53" s="194">
        <v>789.4</v>
      </c>
      <c r="CW53" s="187">
        <v>966.6</v>
      </c>
      <c r="CX53" s="187">
        <v>1096.6</v>
      </c>
      <c r="CY53" s="187">
        <v>1182.5</v>
      </c>
      <c r="CZ53" s="187">
        <v>1206.7</v>
      </c>
      <c r="DA53" s="187">
        <v>88.8</v>
      </c>
      <c r="DB53" s="187">
        <v>162.5</v>
      </c>
      <c r="DC53" s="187">
        <v>373.3</v>
      </c>
      <c r="DD53" s="187">
        <v>532.6</v>
      </c>
      <c r="DE53" s="187">
        <v>696.5</v>
      </c>
      <c r="DF53" s="187">
        <v>908.4</v>
      </c>
      <c r="DG53" s="187">
        <v>1090.3</v>
      </c>
      <c r="DH53" s="197">
        <v>1283.2</v>
      </c>
      <c r="DI53" s="197">
        <v>1366.7</v>
      </c>
      <c r="DJ53" s="187">
        <v>1476.3</v>
      </c>
      <c r="DK53" s="187">
        <v>1664.116</v>
      </c>
      <c r="DL53" s="187">
        <v>1781</v>
      </c>
      <c r="DM53" s="187">
        <v>27.7</v>
      </c>
      <c r="DN53" s="190">
        <v>179</v>
      </c>
      <c r="DO53" s="187">
        <v>344.3</v>
      </c>
      <c r="DP53" s="187">
        <v>432.3</v>
      </c>
      <c r="DQ53" s="187">
        <v>495.1</v>
      </c>
      <c r="DR53" s="187">
        <v>231.674</v>
      </c>
      <c r="DS53" s="187">
        <v>147.094</v>
      </c>
      <c r="DT53" s="187">
        <v>106.773</v>
      </c>
      <c r="DU53" s="194">
        <v>232.016</v>
      </c>
      <c r="DV53" s="194">
        <v>165.489</v>
      </c>
      <c r="DW53" s="194">
        <v>151.973</v>
      </c>
      <c r="DX53" s="194">
        <v>272.258</v>
      </c>
      <c r="DY53" s="187">
        <f t="shared" si="36"/>
        <v>1802.377</v>
      </c>
      <c r="DZ53" s="190">
        <v>93.027</v>
      </c>
      <c r="EA53" s="194">
        <v>55.219</v>
      </c>
      <c r="EB53" s="194">
        <v>209.039</v>
      </c>
      <c r="EC53" s="194">
        <v>193.298</v>
      </c>
      <c r="ED53" s="194">
        <v>338.705</v>
      </c>
      <c r="EE53" s="194">
        <v>150.046</v>
      </c>
      <c r="EF53" s="194">
        <v>159.964</v>
      </c>
      <c r="EG53" s="229">
        <v>180.71</v>
      </c>
      <c r="EH53" s="229">
        <v>290.862</v>
      </c>
      <c r="EI53" s="229">
        <v>249.898</v>
      </c>
      <c r="EJ53" s="229">
        <v>309.927</v>
      </c>
      <c r="EK53" s="229">
        <v>236.866</v>
      </c>
      <c r="EL53" s="187">
        <f t="shared" si="28"/>
        <v>2467.561</v>
      </c>
      <c r="EM53" s="200">
        <v>183.126</v>
      </c>
      <c r="EN53" s="187">
        <v>221.899</v>
      </c>
      <c r="EO53" s="187">
        <v>348.21</v>
      </c>
      <c r="EP53" s="187">
        <v>300.43</v>
      </c>
      <c r="EQ53" s="187">
        <v>279.905</v>
      </c>
      <c r="ER53" s="187">
        <v>203.329</v>
      </c>
      <c r="ES53" s="194">
        <v>159.599</v>
      </c>
      <c r="ET53" s="187">
        <v>258.059</v>
      </c>
      <c r="EU53" s="194">
        <v>307.372</v>
      </c>
      <c r="EV53" s="194">
        <v>354.961</v>
      </c>
      <c r="EW53" s="194">
        <v>203.04100000000003</v>
      </c>
      <c r="EX53" s="194">
        <v>203.47899999999998</v>
      </c>
      <c r="EY53" s="187">
        <f t="shared" si="29"/>
        <v>3023.4099999999994</v>
      </c>
      <c r="EZ53" s="187">
        <v>237.03</v>
      </c>
      <c r="FA53" s="187">
        <v>282.113</v>
      </c>
      <c r="FB53" s="287">
        <v>349.17</v>
      </c>
      <c r="FC53" s="287">
        <v>289.352</v>
      </c>
      <c r="FD53" s="187">
        <v>338.106</v>
      </c>
      <c r="FE53" s="187">
        <v>208.188</v>
      </c>
      <c r="FF53" s="287">
        <v>307.788</v>
      </c>
      <c r="FG53" s="287">
        <v>190.704</v>
      </c>
      <c r="FH53" s="287">
        <v>350.862</v>
      </c>
      <c r="FI53" s="287">
        <v>311.982</v>
      </c>
      <c r="FJ53" s="190">
        <v>170.064</v>
      </c>
      <c r="FK53" s="287">
        <v>246.782</v>
      </c>
      <c r="FL53" s="187">
        <f t="shared" si="30"/>
        <v>3282.141</v>
      </c>
      <c r="FM53" s="187">
        <v>238.133</v>
      </c>
      <c r="FN53" s="188">
        <v>152.788</v>
      </c>
      <c r="FO53" s="288">
        <v>217.456</v>
      </c>
      <c r="FP53" s="288">
        <v>196.862</v>
      </c>
      <c r="FQ53" s="288">
        <v>351.571</v>
      </c>
      <c r="FR53" s="288">
        <v>288.387</v>
      </c>
      <c r="FS53" s="187">
        <v>125.65800000000002</v>
      </c>
      <c r="FT53" s="187">
        <v>301.478</v>
      </c>
      <c r="FU53" s="290">
        <v>295.184</v>
      </c>
      <c r="FV53" s="288">
        <v>284.188</v>
      </c>
      <c r="FW53" s="288">
        <v>216.348</v>
      </c>
      <c r="FX53" s="288">
        <v>164.577</v>
      </c>
      <c r="FY53" s="194">
        <v>222.584</v>
      </c>
      <c r="FZ53" s="187">
        <v>221.43</v>
      </c>
      <c r="GA53" s="187">
        <v>278.691</v>
      </c>
      <c r="GB53" s="187">
        <v>253.331</v>
      </c>
      <c r="GC53" s="187">
        <v>207.172</v>
      </c>
      <c r="GD53" s="187">
        <v>263.225</v>
      </c>
      <c r="GE53" s="187">
        <v>299.639</v>
      </c>
      <c r="GF53" s="187">
        <v>253.129</v>
      </c>
      <c r="GG53" s="187">
        <v>332.386</v>
      </c>
      <c r="GH53" s="187">
        <v>476.362</v>
      </c>
      <c r="GI53" s="187">
        <v>403.902</v>
      </c>
      <c r="GJ53" s="187">
        <v>313.239</v>
      </c>
      <c r="GK53" s="187">
        <f t="shared" si="31"/>
        <v>2832.63</v>
      </c>
      <c r="GL53" s="187">
        <f t="shared" si="32"/>
        <v>3525.09</v>
      </c>
      <c r="GM53" s="187">
        <v>177.157</v>
      </c>
      <c r="GN53" s="187">
        <v>246.728</v>
      </c>
      <c r="GO53" s="187">
        <v>284.339</v>
      </c>
      <c r="GP53" s="187">
        <v>399.152</v>
      </c>
      <c r="GQ53" s="187">
        <v>118.878</v>
      </c>
      <c r="GR53" s="187">
        <v>71.223</v>
      </c>
      <c r="GS53" s="187">
        <v>204.981</v>
      </c>
      <c r="GT53" s="187">
        <v>173.178</v>
      </c>
      <c r="GU53" s="187">
        <v>265.452</v>
      </c>
      <c r="GV53" s="187">
        <v>326.642</v>
      </c>
      <c r="GW53" s="187">
        <v>204.957</v>
      </c>
      <c r="GX53" s="187">
        <v>149.607</v>
      </c>
      <c r="GY53" s="187">
        <v>219.371</v>
      </c>
      <c r="GZ53" s="187">
        <v>211.383</v>
      </c>
      <c r="HA53" s="187">
        <v>394.5</v>
      </c>
      <c r="HB53" s="187">
        <v>183.3</v>
      </c>
      <c r="HC53" s="187">
        <v>214.338</v>
      </c>
      <c r="HD53" s="187">
        <v>323.676</v>
      </c>
      <c r="HE53" s="187">
        <v>308.891</v>
      </c>
      <c r="HF53" s="187">
        <v>368.745</v>
      </c>
      <c r="HG53" s="187">
        <v>380.132</v>
      </c>
      <c r="HH53" s="187">
        <v>142.258</v>
      </c>
      <c r="HI53" s="187">
        <v>102.675</v>
      </c>
      <c r="HJ53" s="187">
        <v>398.608</v>
      </c>
      <c r="HK53" s="187">
        <v>273.355</v>
      </c>
      <c r="HL53" s="187">
        <v>357.639</v>
      </c>
      <c r="HM53" s="187">
        <v>340.891</v>
      </c>
      <c r="HN53" s="187">
        <v>244.893</v>
      </c>
      <c r="HO53" s="187">
        <v>254.275</v>
      </c>
      <c r="HP53" s="187">
        <v>198.663</v>
      </c>
      <c r="HQ53" s="187">
        <v>410.483</v>
      </c>
      <c r="HR53" s="187">
        <v>368.554</v>
      </c>
      <c r="HS53" s="187">
        <v>201.509</v>
      </c>
      <c r="HT53" s="187">
        <v>290.011</v>
      </c>
      <c r="HU53" s="187"/>
      <c r="HV53" s="187"/>
      <c r="HW53" s="187">
        <f t="shared" si="33"/>
        <v>2746.594</v>
      </c>
      <c r="HX53" s="187">
        <f t="shared" si="34"/>
        <v>2940.273</v>
      </c>
    </row>
    <row r="54" spans="1:232" ht="18.75" customHeight="1">
      <c r="A54" s="94" t="s">
        <v>85</v>
      </c>
      <c r="B54" s="51" t="s">
        <v>86</v>
      </c>
      <c r="C54" s="39">
        <v>48</v>
      </c>
      <c r="D54" s="39"/>
      <c r="E54" s="39">
        <v>73</v>
      </c>
      <c r="F54" s="39">
        <v>114</v>
      </c>
      <c r="G54" s="39">
        <v>125</v>
      </c>
      <c r="H54" s="39">
        <v>85</v>
      </c>
      <c r="I54" s="39">
        <v>87</v>
      </c>
      <c r="J54" s="90">
        <v>64</v>
      </c>
      <c r="K54" s="79">
        <v>211</v>
      </c>
      <c r="L54" s="79">
        <v>51</v>
      </c>
      <c r="M54" s="79">
        <v>110</v>
      </c>
      <c r="N54" s="79">
        <v>121</v>
      </c>
      <c r="O54" s="83">
        <v>67</v>
      </c>
      <c r="P54" s="61">
        <v>86</v>
      </c>
      <c r="Q54" s="82">
        <v>121</v>
      </c>
      <c r="R54" s="82">
        <v>327</v>
      </c>
      <c r="S54" s="82">
        <v>689.3929999999999</v>
      </c>
      <c r="T54" s="61">
        <v>624</v>
      </c>
      <c r="U54" s="61">
        <v>747.1</v>
      </c>
      <c r="V54" s="91">
        <v>843.6</v>
      </c>
      <c r="W54" s="187">
        <v>1151.529</v>
      </c>
      <c r="X54" s="187">
        <v>1323.2710000000002</v>
      </c>
      <c r="Y54" s="187">
        <v>1972.839</v>
      </c>
      <c r="Z54" s="187">
        <v>2100.547</v>
      </c>
      <c r="AA54" s="187">
        <f t="shared" si="0"/>
        <v>2839.7830000000004</v>
      </c>
      <c r="AB54" s="187">
        <v>2462.2340000000004</v>
      </c>
      <c r="AC54" s="187">
        <v>2325.662</v>
      </c>
      <c r="AD54" s="187">
        <v>2681.5260000000003</v>
      </c>
      <c r="AE54" s="191">
        <v>26</v>
      </c>
      <c r="AF54" s="189">
        <v>4</v>
      </c>
      <c r="AG54" s="189">
        <v>12</v>
      </c>
      <c r="AH54" s="189">
        <v>26</v>
      </c>
      <c r="AI54" s="189">
        <v>30</v>
      </c>
      <c r="AJ54" s="189">
        <v>12</v>
      </c>
      <c r="AK54" s="189">
        <v>18</v>
      </c>
      <c r="AL54" s="189">
        <v>47</v>
      </c>
      <c r="AM54" s="189">
        <v>39</v>
      </c>
      <c r="AN54" s="189">
        <v>37</v>
      </c>
      <c r="AO54" s="189">
        <v>28</v>
      </c>
      <c r="AP54" s="189">
        <v>48</v>
      </c>
      <c r="AQ54" s="187">
        <f t="shared" si="15"/>
        <v>327</v>
      </c>
      <c r="AR54" s="191">
        <v>47</v>
      </c>
      <c r="AS54" s="189">
        <v>16</v>
      </c>
      <c r="AT54" s="189">
        <v>63.393</v>
      </c>
      <c r="AU54" s="189">
        <v>52</v>
      </c>
      <c r="AV54" s="192">
        <v>56</v>
      </c>
      <c r="AW54" s="192">
        <v>31</v>
      </c>
      <c r="AX54" s="194">
        <v>38.4</v>
      </c>
      <c r="AY54" s="194">
        <v>72.5</v>
      </c>
      <c r="AZ54" s="194">
        <v>71.4</v>
      </c>
      <c r="BA54" s="194">
        <v>68.3</v>
      </c>
      <c r="BB54" s="194">
        <v>86.4</v>
      </c>
      <c r="BC54" s="189">
        <v>87</v>
      </c>
      <c r="BD54" s="189">
        <f t="shared" si="16"/>
        <v>689.3929999999999</v>
      </c>
      <c r="BE54" s="189">
        <v>46.8</v>
      </c>
      <c r="BF54" s="189">
        <f t="shared" si="17"/>
        <v>45.400000000000006</v>
      </c>
      <c r="BG54" s="189">
        <f t="shared" si="1"/>
        <v>90.39999999999999</v>
      </c>
      <c r="BH54" s="189">
        <f t="shared" si="2"/>
        <v>26.900000000000006</v>
      </c>
      <c r="BI54" s="189">
        <f t="shared" si="3"/>
        <v>45.099999999999994</v>
      </c>
      <c r="BJ54" s="189">
        <f t="shared" si="4"/>
        <v>19.400000000000006</v>
      </c>
      <c r="BK54" s="189">
        <f t="shared" si="5"/>
        <v>61.69999999999999</v>
      </c>
      <c r="BL54" s="189">
        <f t="shared" si="6"/>
        <v>63.80000000000001</v>
      </c>
      <c r="BM54" s="189">
        <f t="shared" si="7"/>
        <v>46.60000000000002</v>
      </c>
      <c r="BN54" s="189">
        <f t="shared" si="8"/>
        <v>98.5</v>
      </c>
      <c r="BO54" s="189">
        <f t="shared" si="9"/>
        <v>54.19999999999993</v>
      </c>
      <c r="BP54" s="189">
        <f t="shared" si="10"/>
        <v>25.200000000000045</v>
      </c>
      <c r="BQ54" s="189">
        <f t="shared" si="18"/>
        <v>624</v>
      </c>
      <c r="BR54" s="194">
        <v>92.2</v>
      </c>
      <c r="BS54" s="194">
        <v>182.6</v>
      </c>
      <c r="BT54" s="194">
        <v>209.5</v>
      </c>
      <c r="BU54" s="194">
        <v>254.6</v>
      </c>
      <c r="BV54" s="194">
        <v>274</v>
      </c>
      <c r="BW54" s="194">
        <v>335.7</v>
      </c>
      <c r="BX54" s="187">
        <v>399.5</v>
      </c>
      <c r="BY54" s="187">
        <v>446.1</v>
      </c>
      <c r="BZ54" s="190">
        <v>544.6</v>
      </c>
      <c r="CA54" s="195">
        <v>598.8</v>
      </c>
      <c r="CB54" s="187">
        <v>747.1</v>
      </c>
      <c r="CC54" s="187">
        <v>624</v>
      </c>
      <c r="CD54" s="187">
        <v>119.6</v>
      </c>
      <c r="CE54" s="187">
        <f t="shared" si="35"/>
        <v>37.20000000000002</v>
      </c>
      <c r="CF54" s="187">
        <f t="shared" si="19"/>
        <v>79.19999999999999</v>
      </c>
      <c r="CG54" s="187">
        <f t="shared" si="20"/>
        <v>77.39999999999998</v>
      </c>
      <c r="CH54" s="187">
        <f t="shared" si="21"/>
        <v>25.200000000000045</v>
      </c>
      <c r="CI54" s="187">
        <f t="shared" si="22"/>
        <v>37.69999999999999</v>
      </c>
      <c r="CJ54" s="187">
        <f t="shared" si="23"/>
        <v>55.19999999999999</v>
      </c>
      <c r="CK54" s="187">
        <f t="shared" si="24"/>
        <v>64.89999999999998</v>
      </c>
      <c r="CL54" s="187">
        <f t="shared" si="25"/>
        <v>47.700000000000045</v>
      </c>
      <c r="CM54" s="187">
        <f t="shared" si="26"/>
        <v>79.5</v>
      </c>
      <c r="CN54" s="187">
        <f t="shared" si="27"/>
        <v>89.39999999999998</v>
      </c>
      <c r="CO54" s="187">
        <f t="shared" si="37"/>
        <v>34.10000000000002</v>
      </c>
      <c r="CP54" s="187">
        <v>156.8</v>
      </c>
      <c r="CQ54" s="187">
        <v>236</v>
      </c>
      <c r="CR54" s="187">
        <v>313.4</v>
      </c>
      <c r="CS54" s="195">
        <v>338.6</v>
      </c>
      <c r="CT54" s="187">
        <v>376.3</v>
      </c>
      <c r="CU54" s="195">
        <v>431.5</v>
      </c>
      <c r="CV54" s="194">
        <v>496.4</v>
      </c>
      <c r="CW54" s="187">
        <v>544.1</v>
      </c>
      <c r="CX54" s="187">
        <v>623.6</v>
      </c>
      <c r="CY54" s="187">
        <v>713</v>
      </c>
      <c r="CZ54" s="187">
        <v>747.1</v>
      </c>
      <c r="DA54" s="187">
        <v>11.8</v>
      </c>
      <c r="DB54" s="187">
        <v>88.7</v>
      </c>
      <c r="DC54" s="187">
        <v>120.2</v>
      </c>
      <c r="DD54" s="187">
        <v>194.6</v>
      </c>
      <c r="DE54" s="187">
        <v>229.1</v>
      </c>
      <c r="DF54" s="187">
        <v>311.4</v>
      </c>
      <c r="DG54" s="187">
        <v>397.1</v>
      </c>
      <c r="DH54" s="197">
        <v>454.9</v>
      </c>
      <c r="DI54" s="197">
        <v>561.2</v>
      </c>
      <c r="DJ54" s="187">
        <v>669.1</v>
      </c>
      <c r="DK54" s="187">
        <v>747.019</v>
      </c>
      <c r="DL54" s="187">
        <v>843.6</v>
      </c>
      <c r="DM54" s="187">
        <v>28.1</v>
      </c>
      <c r="DN54" s="190">
        <v>172</v>
      </c>
      <c r="DO54" s="187">
        <v>258</v>
      </c>
      <c r="DP54" s="187">
        <v>296.7</v>
      </c>
      <c r="DQ54" s="187">
        <v>408.5</v>
      </c>
      <c r="DR54" s="187">
        <v>97.467</v>
      </c>
      <c r="DS54" s="187">
        <v>61.28</v>
      </c>
      <c r="DT54" s="187">
        <v>206.671</v>
      </c>
      <c r="DU54" s="194">
        <v>80.324</v>
      </c>
      <c r="DV54" s="194">
        <v>86.585</v>
      </c>
      <c r="DW54" s="194">
        <v>104.627</v>
      </c>
      <c r="DX54" s="194">
        <v>106.075</v>
      </c>
      <c r="DY54" s="187">
        <f t="shared" si="36"/>
        <v>1151.529</v>
      </c>
      <c r="DZ54" s="190">
        <v>101</v>
      </c>
      <c r="EA54" s="194">
        <v>75.747</v>
      </c>
      <c r="EB54" s="194">
        <v>68.875</v>
      </c>
      <c r="EC54" s="194">
        <v>55.835</v>
      </c>
      <c r="ED54" s="194">
        <v>97.805</v>
      </c>
      <c r="EE54" s="194">
        <v>63.089</v>
      </c>
      <c r="EF54" s="194">
        <v>94.37</v>
      </c>
      <c r="EG54" s="229">
        <v>124.864</v>
      </c>
      <c r="EH54" s="229">
        <v>129.18</v>
      </c>
      <c r="EI54" s="229">
        <v>204.752</v>
      </c>
      <c r="EJ54" s="229">
        <v>157.457</v>
      </c>
      <c r="EK54" s="229">
        <v>150.297</v>
      </c>
      <c r="EL54" s="187">
        <f t="shared" si="28"/>
        <v>1323.2710000000002</v>
      </c>
      <c r="EM54" s="200">
        <v>61.846</v>
      </c>
      <c r="EN54" s="187">
        <v>199.976</v>
      </c>
      <c r="EO54" s="187">
        <v>167.842</v>
      </c>
      <c r="EP54" s="187">
        <v>130.199</v>
      </c>
      <c r="EQ54" s="187">
        <v>96.932</v>
      </c>
      <c r="ER54" s="187">
        <v>167.368</v>
      </c>
      <c r="ES54" s="194">
        <v>191.696</v>
      </c>
      <c r="ET54" s="187">
        <v>244.111</v>
      </c>
      <c r="EU54" s="194">
        <v>151.676</v>
      </c>
      <c r="EV54" s="194">
        <v>254.705</v>
      </c>
      <c r="EW54" s="194">
        <v>153.91299999999998</v>
      </c>
      <c r="EX54" s="194">
        <v>152.575</v>
      </c>
      <c r="EY54" s="187">
        <f t="shared" si="29"/>
        <v>1972.839</v>
      </c>
      <c r="EZ54" s="187">
        <v>150.079</v>
      </c>
      <c r="FA54" s="187">
        <v>130.907</v>
      </c>
      <c r="FB54" s="287">
        <v>167.842</v>
      </c>
      <c r="FC54" s="287">
        <v>197.83599999999998</v>
      </c>
      <c r="FD54" s="187">
        <v>166.459</v>
      </c>
      <c r="FE54" s="187">
        <v>125.79800000000003</v>
      </c>
      <c r="FF54" s="287">
        <v>188.708</v>
      </c>
      <c r="FG54" s="287">
        <v>240.849</v>
      </c>
      <c r="FH54" s="287">
        <v>196.256</v>
      </c>
      <c r="FI54" s="287">
        <v>253.25199999999998</v>
      </c>
      <c r="FJ54" s="190">
        <v>147.624</v>
      </c>
      <c r="FK54" s="287">
        <v>134.937</v>
      </c>
      <c r="FL54" s="187">
        <f t="shared" si="30"/>
        <v>2100.547</v>
      </c>
      <c r="FM54" s="187">
        <v>254.182</v>
      </c>
      <c r="FN54" s="188">
        <v>164.336</v>
      </c>
      <c r="FO54" s="288">
        <v>325.153</v>
      </c>
      <c r="FP54" s="288">
        <v>267.069</v>
      </c>
      <c r="FQ54" s="288">
        <v>219.025</v>
      </c>
      <c r="FR54" s="288">
        <v>195.446</v>
      </c>
      <c r="FS54" s="187">
        <v>207.95499999999998</v>
      </c>
      <c r="FT54" s="187">
        <v>251.904</v>
      </c>
      <c r="FU54" s="290">
        <v>378.051</v>
      </c>
      <c r="FV54" s="288">
        <v>207.077</v>
      </c>
      <c r="FW54" s="288">
        <v>146.18</v>
      </c>
      <c r="FX54" s="288">
        <v>223.405</v>
      </c>
      <c r="FY54" s="194">
        <v>140.967</v>
      </c>
      <c r="FZ54" s="187">
        <v>243.475</v>
      </c>
      <c r="GA54" s="187">
        <v>141.952</v>
      </c>
      <c r="GB54" s="187">
        <v>129.434</v>
      </c>
      <c r="GC54" s="187">
        <v>146.39</v>
      </c>
      <c r="GD54" s="187">
        <v>298.664</v>
      </c>
      <c r="GE54" s="187">
        <v>112.497</v>
      </c>
      <c r="GF54" s="187">
        <v>239.857</v>
      </c>
      <c r="GG54" s="187">
        <v>261.257</v>
      </c>
      <c r="GH54" s="187">
        <v>317.261</v>
      </c>
      <c r="GI54" s="187">
        <v>194.111</v>
      </c>
      <c r="GJ54" s="187">
        <v>236.369</v>
      </c>
      <c r="GK54" s="187">
        <f t="shared" si="31"/>
        <v>2839.7830000000004</v>
      </c>
      <c r="GL54" s="187">
        <f t="shared" si="32"/>
        <v>2462.2340000000004</v>
      </c>
      <c r="GM54" s="187">
        <v>151.102</v>
      </c>
      <c r="GN54" s="187">
        <v>189.549</v>
      </c>
      <c r="GO54" s="187">
        <v>168.379</v>
      </c>
      <c r="GP54" s="187">
        <v>221.79</v>
      </c>
      <c r="GQ54" s="187">
        <v>48.65</v>
      </c>
      <c r="GR54" s="187">
        <v>160.508</v>
      </c>
      <c r="GS54" s="187">
        <v>301.809</v>
      </c>
      <c r="GT54" s="187">
        <v>203.638</v>
      </c>
      <c r="GU54" s="187">
        <v>237.332</v>
      </c>
      <c r="GV54" s="187">
        <v>220.042</v>
      </c>
      <c r="GW54" s="187">
        <v>182.605</v>
      </c>
      <c r="GX54" s="187">
        <v>247.392</v>
      </c>
      <c r="GY54" s="187">
        <v>248.57</v>
      </c>
      <c r="GZ54" s="187">
        <v>202.126</v>
      </c>
      <c r="HA54" s="187">
        <v>191.43</v>
      </c>
      <c r="HB54" s="187">
        <v>148.825</v>
      </c>
      <c r="HC54" s="187">
        <v>256.693</v>
      </c>
      <c r="HD54" s="187">
        <v>195.764</v>
      </c>
      <c r="HE54" s="187">
        <v>189.938</v>
      </c>
      <c r="HF54" s="187">
        <v>254.448</v>
      </c>
      <c r="HG54" s="187">
        <v>298.858</v>
      </c>
      <c r="HH54" s="187">
        <v>223.96</v>
      </c>
      <c r="HI54" s="187">
        <v>189.12</v>
      </c>
      <c r="HJ54" s="187">
        <v>281.794</v>
      </c>
      <c r="HK54" s="187">
        <v>200.631</v>
      </c>
      <c r="HL54" s="187">
        <v>170.4</v>
      </c>
      <c r="HM54" s="187">
        <v>262.417</v>
      </c>
      <c r="HN54" s="187">
        <v>248.196</v>
      </c>
      <c r="HO54" s="187">
        <v>226.478</v>
      </c>
      <c r="HP54" s="187">
        <v>288.583</v>
      </c>
      <c r="HQ54" s="187">
        <v>316.951</v>
      </c>
      <c r="HR54" s="187">
        <v>274.95</v>
      </c>
      <c r="HS54" s="187">
        <v>275.081</v>
      </c>
      <c r="HT54" s="187">
        <v>281.227</v>
      </c>
      <c r="HU54" s="187"/>
      <c r="HV54" s="187"/>
      <c r="HW54" s="187">
        <f t="shared" si="33"/>
        <v>2210.612</v>
      </c>
      <c r="HX54" s="187">
        <f t="shared" si="34"/>
        <v>2544.914</v>
      </c>
    </row>
    <row r="55" spans="1:232" ht="18.75" customHeight="1">
      <c r="A55" s="94" t="s">
        <v>249</v>
      </c>
      <c r="B55" s="51" t="s">
        <v>87</v>
      </c>
      <c r="C55" s="39">
        <v>386</v>
      </c>
      <c r="D55" s="39"/>
      <c r="E55" s="39">
        <v>822</v>
      </c>
      <c r="F55" s="39">
        <v>294</v>
      </c>
      <c r="G55" s="39">
        <v>624</v>
      </c>
      <c r="H55" s="39">
        <v>733</v>
      </c>
      <c r="I55" s="39">
        <v>1022</v>
      </c>
      <c r="J55" s="90">
        <v>733</v>
      </c>
      <c r="K55" s="79">
        <v>574</v>
      </c>
      <c r="L55" s="79">
        <v>437</v>
      </c>
      <c r="M55" s="79">
        <v>710</v>
      </c>
      <c r="N55" s="79">
        <v>416</v>
      </c>
      <c r="O55" s="83">
        <v>548</v>
      </c>
      <c r="P55" s="61">
        <v>381</v>
      </c>
      <c r="Q55" s="82">
        <v>528</v>
      </c>
      <c r="R55" s="82">
        <v>790</v>
      </c>
      <c r="S55" s="82">
        <v>1100.9279999999999</v>
      </c>
      <c r="T55" s="61">
        <v>7129</v>
      </c>
      <c r="U55" s="61">
        <v>1359.5</v>
      </c>
      <c r="V55" s="91">
        <v>1528.7</v>
      </c>
      <c r="W55" s="187">
        <v>1408.4520000000002</v>
      </c>
      <c r="X55" s="187">
        <v>1648.7830000000001</v>
      </c>
      <c r="Y55" s="187">
        <v>2058.8650000000002</v>
      </c>
      <c r="Z55" s="187">
        <v>2142.928</v>
      </c>
      <c r="AA55" s="187">
        <f t="shared" si="0"/>
        <v>2717.6530000000002</v>
      </c>
      <c r="AB55" s="187">
        <v>2392.425</v>
      </c>
      <c r="AC55" s="187">
        <v>2348.5</v>
      </c>
      <c r="AD55" s="187">
        <v>1927.162</v>
      </c>
      <c r="AE55" s="191">
        <v>32</v>
      </c>
      <c r="AF55" s="189">
        <v>46</v>
      </c>
      <c r="AG55" s="189">
        <v>66</v>
      </c>
      <c r="AH55" s="189">
        <v>79</v>
      </c>
      <c r="AI55" s="189">
        <v>54</v>
      </c>
      <c r="AJ55" s="189">
        <v>59</v>
      </c>
      <c r="AK55" s="189">
        <v>47</v>
      </c>
      <c r="AL55" s="189">
        <v>84</v>
      </c>
      <c r="AM55" s="189">
        <v>106</v>
      </c>
      <c r="AN55" s="189">
        <v>84</v>
      </c>
      <c r="AO55" s="189">
        <v>80</v>
      </c>
      <c r="AP55" s="189">
        <v>53</v>
      </c>
      <c r="AQ55" s="187">
        <f t="shared" si="15"/>
        <v>790</v>
      </c>
      <c r="AR55" s="191">
        <v>65</v>
      </c>
      <c r="AS55" s="189">
        <v>48</v>
      </c>
      <c r="AT55" s="189">
        <v>129.628</v>
      </c>
      <c r="AU55" s="189">
        <v>80</v>
      </c>
      <c r="AV55" s="192">
        <v>122</v>
      </c>
      <c r="AW55" s="192">
        <v>30</v>
      </c>
      <c r="AX55" s="194">
        <v>121.7</v>
      </c>
      <c r="AY55" s="194">
        <v>81.3</v>
      </c>
      <c r="AZ55" s="194">
        <v>115.1</v>
      </c>
      <c r="BA55" s="194">
        <v>62.7</v>
      </c>
      <c r="BB55" s="194">
        <v>134.5</v>
      </c>
      <c r="BC55" s="189">
        <v>111</v>
      </c>
      <c r="BD55" s="189">
        <f t="shared" si="16"/>
        <v>1100.9279999999999</v>
      </c>
      <c r="BE55" s="189">
        <v>94.5</v>
      </c>
      <c r="BF55" s="189">
        <f t="shared" si="17"/>
        <v>96.80000000000001</v>
      </c>
      <c r="BG55" s="189">
        <f t="shared" si="1"/>
        <v>112</v>
      </c>
      <c r="BH55" s="189">
        <f t="shared" si="2"/>
        <v>130.89999999999998</v>
      </c>
      <c r="BI55" s="189">
        <f t="shared" si="3"/>
        <v>169.7</v>
      </c>
      <c r="BJ55" s="189">
        <f t="shared" si="4"/>
        <v>114.30000000000007</v>
      </c>
      <c r="BK55" s="189">
        <f t="shared" si="5"/>
        <v>146.39999999999998</v>
      </c>
      <c r="BL55" s="189">
        <f t="shared" si="6"/>
        <v>5792.599999999999</v>
      </c>
      <c r="BM55" s="189">
        <f t="shared" si="7"/>
        <v>154</v>
      </c>
      <c r="BN55" s="189">
        <f t="shared" si="8"/>
        <v>106.19999999999982</v>
      </c>
      <c r="BO55" s="189">
        <f t="shared" si="9"/>
        <v>113</v>
      </c>
      <c r="BP55" s="189">
        <f t="shared" si="10"/>
        <v>98.60000000000036</v>
      </c>
      <c r="BQ55" s="189">
        <f t="shared" si="18"/>
        <v>7129</v>
      </c>
      <c r="BR55" s="194">
        <v>191.3</v>
      </c>
      <c r="BS55" s="194">
        <v>303.3</v>
      </c>
      <c r="BT55" s="194">
        <v>434.2</v>
      </c>
      <c r="BU55" s="194">
        <v>603.9</v>
      </c>
      <c r="BV55" s="194">
        <v>718.2</v>
      </c>
      <c r="BW55" s="194">
        <v>864.6</v>
      </c>
      <c r="BX55" s="187">
        <v>6657.2</v>
      </c>
      <c r="BY55" s="187">
        <v>6811.2</v>
      </c>
      <c r="BZ55" s="190">
        <v>6917.4</v>
      </c>
      <c r="CA55" s="195">
        <v>7030.4</v>
      </c>
      <c r="CB55" s="187">
        <v>1359.5</v>
      </c>
      <c r="CC55" s="187">
        <v>7129</v>
      </c>
      <c r="CD55" s="187">
        <v>126.1</v>
      </c>
      <c r="CE55" s="187">
        <f t="shared" si="35"/>
        <v>72.20000000000002</v>
      </c>
      <c r="CF55" s="187">
        <f t="shared" si="19"/>
        <v>112.69999999999999</v>
      </c>
      <c r="CG55" s="187">
        <f t="shared" si="20"/>
        <v>77.69999999999999</v>
      </c>
      <c r="CH55" s="187">
        <f t="shared" si="21"/>
        <v>115.30000000000001</v>
      </c>
      <c r="CI55" s="187">
        <f t="shared" si="22"/>
        <v>178</v>
      </c>
      <c r="CJ55" s="187">
        <f t="shared" si="23"/>
        <v>64.89999999999998</v>
      </c>
      <c r="CK55" s="187">
        <f t="shared" si="24"/>
        <v>107.5</v>
      </c>
      <c r="CL55" s="187">
        <f t="shared" si="25"/>
        <v>132.60000000000002</v>
      </c>
      <c r="CM55" s="187">
        <f t="shared" si="26"/>
        <v>147.9000000000001</v>
      </c>
      <c r="CN55" s="187">
        <f t="shared" si="27"/>
        <v>112</v>
      </c>
      <c r="CO55" s="187">
        <f t="shared" si="37"/>
        <v>112.59999999999991</v>
      </c>
      <c r="CP55" s="187">
        <v>198.3</v>
      </c>
      <c r="CQ55" s="187">
        <v>311</v>
      </c>
      <c r="CR55" s="187">
        <v>388.7</v>
      </c>
      <c r="CS55" s="195">
        <v>504</v>
      </c>
      <c r="CT55" s="187">
        <v>682</v>
      </c>
      <c r="CU55" s="195">
        <v>746.9</v>
      </c>
      <c r="CV55" s="194">
        <v>854.4</v>
      </c>
      <c r="CW55" s="187">
        <v>987</v>
      </c>
      <c r="CX55" s="187">
        <v>1134.9</v>
      </c>
      <c r="CY55" s="187">
        <v>1246.9</v>
      </c>
      <c r="CZ55" s="187">
        <v>1359.5</v>
      </c>
      <c r="DA55" s="187">
        <v>108.3</v>
      </c>
      <c r="DB55" s="187">
        <v>194</v>
      </c>
      <c r="DC55" s="187">
        <v>334.6</v>
      </c>
      <c r="DD55" s="187">
        <v>496.4</v>
      </c>
      <c r="DE55" s="187">
        <v>614.5</v>
      </c>
      <c r="DF55" s="187">
        <v>795.3</v>
      </c>
      <c r="DG55" s="187">
        <v>944.1</v>
      </c>
      <c r="DH55" s="197">
        <v>1087.8</v>
      </c>
      <c r="DI55" s="197">
        <v>1140.3</v>
      </c>
      <c r="DJ55" s="187">
        <v>1284.1</v>
      </c>
      <c r="DK55" s="187">
        <v>1391.513</v>
      </c>
      <c r="DL55" s="187">
        <v>1528.7</v>
      </c>
      <c r="DM55" s="187">
        <v>86.6</v>
      </c>
      <c r="DN55" s="190">
        <v>271</v>
      </c>
      <c r="DO55" s="187">
        <v>448.4</v>
      </c>
      <c r="DP55" s="187">
        <v>492.1</v>
      </c>
      <c r="DQ55" s="187">
        <v>563.6</v>
      </c>
      <c r="DR55" s="187">
        <v>151.269</v>
      </c>
      <c r="DS55" s="187">
        <v>103.323</v>
      </c>
      <c r="DT55" s="187">
        <v>166.09</v>
      </c>
      <c r="DU55" s="194">
        <v>84.347</v>
      </c>
      <c r="DV55" s="194">
        <v>174.173</v>
      </c>
      <c r="DW55" s="194">
        <v>59.351</v>
      </c>
      <c r="DX55" s="194">
        <v>106.299</v>
      </c>
      <c r="DY55" s="187">
        <f t="shared" si="36"/>
        <v>1408.4520000000002</v>
      </c>
      <c r="DZ55" s="190">
        <v>85</v>
      </c>
      <c r="EA55" s="194">
        <v>141.718</v>
      </c>
      <c r="EB55" s="194">
        <v>149.658</v>
      </c>
      <c r="EC55" s="194">
        <v>40.643</v>
      </c>
      <c r="ED55" s="194">
        <v>73.641</v>
      </c>
      <c r="EE55" s="194">
        <v>97.523</v>
      </c>
      <c r="EF55" s="194">
        <v>151.123</v>
      </c>
      <c r="EG55" s="229">
        <v>92.052</v>
      </c>
      <c r="EH55" s="229">
        <v>236.52</v>
      </c>
      <c r="EI55" s="229">
        <v>226.452</v>
      </c>
      <c r="EJ55" s="229">
        <v>192.108</v>
      </c>
      <c r="EK55" s="229">
        <v>162.345</v>
      </c>
      <c r="EL55" s="187">
        <f t="shared" si="28"/>
        <v>1648.7830000000001</v>
      </c>
      <c r="EM55" s="200">
        <v>118.272</v>
      </c>
      <c r="EN55" s="187">
        <v>153.214</v>
      </c>
      <c r="EO55" s="187">
        <v>150.204</v>
      </c>
      <c r="EP55" s="187">
        <v>184.454</v>
      </c>
      <c r="EQ55" s="187">
        <v>72.898</v>
      </c>
      <c r="ER55" s="187">
        <v>205.303</v>
      </c>
      <c r="ES55" s="194">
        <v>64.996</v>
      </c>
      <c r="ET55" s="187">
        <v>270.682</v>
      </c>
      <c r="EU55" s="194">
        <v>175.107</v>
      </c>
      <c r="EV55" s="194">
        <v>238.918</v>
      </c>
      <c r="EW55" s="194">
        <v>235.236</v>
      </c>
      <c r="EX55" s="194">
        <v>189.581</v>
      </c>
      <c r="EY55" s="187">
        <f t="shared" si="29"/>
        <v>2058.8650000000002</v>
      </c>
      <c r="EZ55" s="187">
        <v>225.096</v>
      </c>
      <c r="FA55" s="187">
        <v>134.295</v>
      </c>
      <c r="FB55" s="287">
        <v>150.204</v>
      </c>
      <c r="FC55" s="287">
        <v>225.43499999999997</v>
      </c>
      <c r="FD55" s="187">
        <v>163.403</v>
      </c>
      <c r="FE55" s="187">
        <v>137.97299999999996</v>
      </c>
      <c r="FF55" s="287">
        <v>264.292</v>
      </c>
      <c r="FG55" s="287">
        <v>118.791</v>
      </c>
      <c r="FH55" s="287">
        <v>53.616</v>
      </c>
      <c r="FI55" s="287">
        <v>340.546</v>
      </c>
      <c r="FJ55" s="190">
        <v>177.725</v>
      </c>
      <c r="FK55" s="287">
        <v>151.552</v>
      </c>
      <c r="FL55" s="187">
        <f t="shared" si="30"/>
        <v>2142.928</v>
      </c>
      <c r="FM55" s="187">
        <v>289.188</v>
      </c>
      <c r="FN55" s="188">
        <v>241.312</v>
      </c>
      <c r="FO55" s="288">
        <v>177.786</v>
      </c>
      <c r="FP55" s="292">
        <v>176.334</v>
      </c>
      <c r="FQ55" s="289">
        <v>131.953</v>
      </c>
      <c r="FR55" s="289">
        <v>327.639</v>
      </c>
      <c r="FS55" s="187">
        <v>218.384</v>
      </c>
      <c r="FT55" s="187">
        <v>300.939</v>
      </c>
      <c r="FU55" s="290">
        <v>248.776</v>
      </c>
      <c r="FV55" s="288">
        <v>222.978</v>
      </c>
      <c r="FW55" s="288">
        <v>212.271</v>
      </c>
      <c r="FX55" s="288">
        <v>170.093</v>
      </c>
      <c r="FY55" s="194">
        <v>127.29899999999999</v>
      </c>
      <c r="FZ55" s="187">
        <v>183.894</v>
      </c>
      <c r="GA55" s="187">
        <v>234.54200000000003</v>
      </c>
      <c r="GB55" s="187">
        <v>143.57799999999997</v>
      </c>
      <c r="GC55" s="187">
        <v>188.118</v>
      </c>
      <c r="GD55" s="187">
        <v>325.695</v>
      </c>
      <c r="GE55" s="187">
        <v>177.476</v>
      </c>
      <c r="GF55" s="187">
        <v>333.093</v>
      </c>
      <c r="GG55" s="187"/>
      <c r="GH55" s="187">
        <v>205.032</v>
      </c>
      <c r="GI55" s="187">
        <v>248.02100000000002</v>
      </c>
      <c r="GJ55" s="187">
        <v>225.677</v>
      </c>
      <c r="GK55" s="187">
        <f t="shared" si="31"/>
        <v>2717.6530000000002</v>
      </c>
      <c r="GL55" s="187">
        <f t="shared" si="32"/>
        <v>2392.425</v>
      </c>
      <c r="GM55" s="187">
        <v>187.691</v>
      </c>
      <c r="GN55" s="187">
        <v>163.56699999999998</v>
      </c>
      <c r="GO55" s="187">
        <v>221.109</v>
      </c>
      <c r="GP55" s="187">
        <v>234.88299999999998</v>
      </c>
      <c r="GQ55" s="187">
        <v>173.359</v>
      </c>
      <c r="GR55" s="187">
        <v>224.572</v>
      </c>
      <c r="GS55" s="187">
        <v>155.55599999999998</v>
      </c>
      <c r="GT55" s="187">
        <v>210.05700000000002</v>
      </c>
      <c r="GU55" s="187">
        <v>188.91500000000002</v>
      </c>
      <c r="GV55" s="187">
        <v>191.073</v>
      </c>
      <c r="GW55" s="187">
        <v>181.50300000000001</v>
      </c>
      <c r="GX55" s="187">
        <v>224.53800000000004</v>
      </c>
      <c r="GY55" s="187">
        <v>190.218</v>
      </c>
      <c r="GZ55" s="187">
        <v>153.63899999999998</v>
      </c>
      <c r="HA55" s="187">
        <v>135.37199999999999</v>
      </c>
      <c r="HB55" s="187">
        <v>141.23600000000002</v>
      </c>
      <c r="HC55" s="187"/>
      <c r="HD55" s="187">
        <v>154.136</v>
      </c>
      <c r="HE55" s="187">
        <v>230.626</v>
      </c>
      <c r="HF55" s="187">
        <v>170.531</v>
      </c>
      <c r="HG55" s="187">
        <v>214.241</v>
      </c>
      <c r="HH55" s="187">
        <v>251.82899999999998</v>
      </c>
      <c r="HI55" s="187">
        <v>134.73</v>
      </c>
      <c r="HJ55" s="187">
        <v>150.604</v>
      </c>
      <c r="HK55" s="187">
        <v>155.59400000000002</v>
      </c>
      <c r="HL55" s="187">
        <v>98.237</v>
      </c>
      <c r="HM55" s="187">
        <v>51.052</v>
      </c>
      <c r="HN55" s="187">
        <v>312.003</v>
      </c>
      <c r="HO55" s="187">
        <v>180.847</v>
      </c>
      <c r="HP55" s="187">
        <v>201.311</v>
      </c>
      <c r="HQ55" s="187">
        <v>157.25900000000001</v>
      </c>
      <c r="HR55" s="187">
        <v>193.426</v>
      </c>
      <c r="HS55" s="187">
        <v>269.017</v>
      </c>
      <c r="HT55" s="187">
        <v>127.378</v>
      </c>
      <c r="HU55" s="187"/>
      <c r="HV55" s="187"/>
      <c r="HW55" s="187">
        <f t="shared" si="33"/>
        <v>1641.8279999999997</v>
      </c>
      <c r="HX55" s="187">
        <f t="shared" si="34"/>
        <v>1746.1239999999998</v>
      </c>
    </row>
    <row r="56" spans="1:232" ht="18.75" customHeight="1">
      <c r="A56" s="94" t="s">
        <v>88</v>
      </c>
      <c r="B56" s="51" t="s">
        <v>89</v>
      </c>
      <c r="C56" s="41" t="s">
        <v>21</v>
      </c>
      <c r="D56" s="39"/>
      <c r="E56" s="39">
        <v>92</v>
      </c>
      <c r="F56" s="39">
        <v>3</v>
      </c>
      <c r="G56" s="39">
        <v>66</v>
      </c>
      <c r="H56" s="39">
        <v>153</v>
      </c>
      <c r="I56" s="39">
        <v>36</v>
      </c>
      <c r="J56" s="90">
        <v>36</v>
      </c>
      <c r="K56" s="79">
        <v>71</v>
      </c>
      <c r="L56" s="79">
        <v>38</v>
      </c>
      <c r="M56" s="79">
        <v>27</v>
      </c>
      <c r="N56" s="79">
        <v>35</v>
      </c>
      <c r="O56" s="83">
        <v>18</v>
      </c>
      <c r="P56" s="61">
        <v>5</v>
      </c>
      <c r="Q56" s="82">
        <v>70</v>
      </c>
      <c r="R56" s="82">
        <v>28</v>
      </c>
      <c r="S56" s="82">
        <v>79.78</v>
      </c>
      <c r="T56" s="61">
        <v>60</v>
      </c>
      <c r="U56" s="61">
        <v>28.7</v>
      </c>
      <c r="V56" s="91">
        <v>78.2</v>
      </c>
      <c r="W56" s="187">
        <v>15.4</v>
      </c>
      <c r="X56" s="187">
        <v>32.43</v>
      </c>
      <c r="Y56" s="187">
        <v>55.061</v>
      </c>
      <c r="Z56" s="187">
        <v>96.352</v>
      </c>
      <c r="AA56" s="187">
        <f t="shared" si="0"/>
        <v>69.897</v>
      </c>
      <c r="AB56" s="187">
        <v>32.456999999999994</v>
      </c>
      <c r="AC56" s="187">
        <v>34.945</v>
      </c>
      <c r="AD56" s="187">
        <v>90.67399999999999</v>
      </c>
      <c r="AE56" s="191" t="s">
        <v>20</v>
      </c>
      <c r="AF56" s="189" t="s">
        <v>188</v>
      </c>
      <c r="AG56" s="189" t="s">
        <v>20</v>
      </c>
      <c r="AH56" s="189">
        <v>3</v>
      </c>
      <c r="AI56" s="189">
        <v>1</v>
      </c>
      <c r="AJ56" s="189">
        <v>1</v>
      </c>
      <c r="AK56" s="189">
        <v>6</v>
      </c>
      <c r="AL56" s="189"/>
      <c r="AM56" s="189"/>
      <c r="AN56" s="189">
        <v>2</v>
      </c>
      <c r="AO56" s="189">
        <v>1</v>
      </c>
      <c r="AP56" s="189">
        <v>14</v>
      </c>
      <c r="AQ56" s="187">
        <f t="shared" si="15"/>
        <v>28</v>
      </c>
      <c r="AR56" s="187">
        <v>1</v>
      </c>
      <c r="AS56" s="187" t="s">
        <v>20</v>
      </c>
      <c r="AT56" s="187">
        <v>12.48</v>
      </c>
      <c r="AU56" s="187">
        <v>17</v>
      </c>
      <c r="AV56" s="192">
        <v>21</v>
      </c>
      <c r="AW56" s="192">
        <v>1</v>
      </c>
      <c r="AX56" s="194">
        <v>2.6</v>
      </c>
      <c r="AY56" s="194">
        <v>5</v>
      </c>
      <c r="AZ56" s="194">
        <v>1.5</v>
      </c>
      <c r="BA56" s="194">
        <v>9.7</v>
      </c>
      <c r="BB56" s="194">
        <v>3.5</v>
      </c>
      <c r="BC56" s="187">
        <v>5</v>
      </c>
      <c r="BD56" s="189">
        <f t="shared" si="16"/>
        <v>79.78</v>
      </c>
      <c r="BE56" s="189">
        <v>8.9</v>
      </c>
      <c r="BF56" s="189">
        <f t="shared" si="17"/>
        <v>5.799999999999999</v>
      </c>
      <c r="BG56" s="189">
        <f t="shared" si="1"/>
        <v>10.7</v>
      </c>
      <c r="BH56" s="189">
        <f t="shared" si="2"/>
        <v>6.300000000000001</v>
      </c>
      <c r="BI56" s="189">
        <f t="shared" si="3"/>
        <v>0</v>
      </c>
      <c r="BJ56" s="189">
        <f t="shared" si="4"/>
        <v>0.6999999999999993</v>
      </c>
      <c r="BK56" s="189">
        <f t="shared" si="5"/>
        <v>2</v>
      </c>
      <c r="BL56" s="189">
        <f t="shared" si="6"/>
        <v>4</v>
      </c>
      <c r="BM56" s="189">
        <f t="shared" si="7"/>
        <v>0.6000000000000014</v>
      </c>
      <c r="BN56" s="189">
        <f t="shared" si="8"/>
        <v>0</v>
      </c>
      <c r="BO56" s="189">
        <f t="shared" si="9"/>
        <v>16.700000000000003</v>
      </c>
      <c r="BP56" s="189">
        <f t="shared" si="10"/>
        <v>4.299999999999997</v>
      </c>
      <c r="BQ56" s="189">
        <f t="shared" si="18"/>
        <v>60</v>
      </c>
      <c r="BR56" s="194">
        <v>14.7</v>
      </c>
      <c r="BS56" s="194">
        <v>25.4</v>
      </c>
      <c r="BT56" s="194">
        <v>31.7</v>
      </c>
      <c r="BU56" s="194">
        <v>31.7</v>
      </c>
      <c r="BV56" s="194">
        <v>32.4</v>
      </c>
      <c r="BW56" s="194">
        <v>34.4</v>
      </c>
      <c r="BX56" s="187">
        <v>38.4</v>
      </c>
      <c r="BY56" s="187">
        <v>39</v>
      </c>
      <c r="BZ56" s="190">
        <v>39</v>
      </c>
      <c r="CA56" s="195">
        <v>55.7</v>
      </c>
      <c r="CB56" s="187">
        <v>28.7</v>
      </c>
      <c r="CC56" s="187">
        <v>60</v>
      </c>
      <c r="CD56" s="187">
        <v>28.7</v>
      </c>
      <c r="CE56" s="187">
        <f t="shared" si="35"/>
        <v>0</v>
      </c>
      <c r="CF56" s="187">
        <f t="shared" si="19"/>
        <v>0.3000000000000007</v>
      </c>
      <c r="CG56" s="187">
        <f t="shared" si="20"/>
        <v>-0.3000000000000007</v>
      </c>
      <c r="CH56" s="187">
        <f t="shared" si="21"/>
        <v>0</v>
      </c>
      <c r="CI56" s="187">
        <f t="shared" si="22"/>
        <v>0</v>
      </c>
      <c r="CJ56" s="187">
        <f t="shared" si="23"/>
        <v>0</v>
      </c>
      <c r="CK56" s="187">
        <f t="shared" si="24"/>
        <v>0</v>
      </c>
      <c r="CL56" s="187">
        <f t="shared" si="25"/>
        <v>0</v>
      </c>
      <c r="CM56" s="187">
        <f t="shared" si="26"/>
        <v>0</v>
      </c>
      <c r="CN56" s="187">
        <f t="shared" si="27"/>
        <v>0</v>
      </c>
      <c r="CO56" s="187">
        <f t="shared" si="37"/>
        <v>0</v>
      </c>
      <c r="CP56" s="187">
        <v>28.7</v>
      </c>
      <c r="CQ56" s="187">
        <v>29</v>
      </c>
      <c r="CR56" s="187">
        <v>28.7</v>
      </c>
      <c r="CS56" s="195">
        <v>28.7</v>
      </c>
      <c r="CT56" s="187">
        <v>28.7</v>
      </c>
      <c r="CU56" s="195">
        <v>28.7</v>
      </c>
      <c r="CV56" s="194">
        <v>28.7</v>
      </c>
      <c r="CW56" s="187">
        <v>28.7</v>
      </c>
      <c r="CX56" s="187">
        <v>28.7</v>
      </c>
      <c r="CY56" s="187">
        <v>28.7</v>
      </c>
      <c r="CZ56" s="187">
        <v>28.7</v>
      </c>
      <c r="DA56" s="187" t="s">
        <v>20</v>
      </c>
      <c r="DB56" s="187" t="s">
        <v>20</v>
      </c>
      <c r="DC56" s="187" t="s">
        <v>20</v>
      </c>
      <c r="DD56" s="187">
        <v>1.2</v>
      </c>
      <c r="DE56" s="187">
        <v>1.3</v>
      </c>
      <c r="DF56" s="187">
        <v>11.4</v>
      </c>
      <c r="DG56" s="187">
        <v>26.2</v>
      </c>
      <c r="DH56" s="197">
        <v>26.2</v>
      </c>
      <c r="DI56" s="197">
        <v>31.2</v>
      </c>
      <c r="DJ56" s="187">
        <v>39.2</v>
      </c>
      <c r="DK56" s="187">
        <v>56.625</v>
      </c>
      <c r="DL56" s="187">
        <v>78.2</v>
      </c>
      <c r="DM56" s="187" t="s">
        <v>20</v>
      </c>
      <c r="DN56" s="190">
        <v>4</v>
      </c>
      <c r="DO56" s="187">
        <v>4.4</v>
      </c>
      <c r="DP56" s="187">
        <v>4.4</v>
      </c>
      <c r="DQ56" s="187">
        <v>4.4</v>
      </c>
      <c r="DR56" s="187">
        <v>0</v>
      </c>
      <c r="DS56" s="187">
        <v>0</v>
      </c>
      <c r="DT56" s="187">
        <v>0</v>
      </c>
      <c r="DU56" s="194">
        <v>9</v>
      </c>
      <c r="DV56" s="194">
        <v>0</v>
      </c>
      <c r="DW56" s="194">
        <v>2</v>
      </c>
      <c r="DX56" s="194">
        <v>0</v>
      </c>
      <c r="DY56" s="187">
        <f t="shared" si="36"/>
        <v>15.4</v>
      </c>
      <c r="DZ56" s="190">
        <v>15</v>
      </c>
      <c r="EA56" s="194">
        <v>0</v>
      </c>
      <c r="EB56" s="194">
        <v>0.06</v>
      </c>
      <c r="EC56" s="194">
        <v>0.54</v>
      </c>
      <c r="ED56" s="194">
        <v>6.08</v>
      </c>
      <c r="EE56" s="194">
        <v>0</v>
      </c>
      <c r="EF56" s="194">
        <v>0</v>
      </c>
      <c r="EG56" s="229">
        <v>9</v>
      </c>
      <c r="EH56" s="229">
        <v>0</v>
      </c>
      <c r="EI56" s="229">
        <v>0.7</v>
      </c>
      <c r="EJ56" s="229">
        <v>0</v>
      </c>
      <c r="EK56" s="229">
        <v>1.05</v>
      </c>
      <c r="EL56" s="187">
        <f t="shared" si="28"/>
        <v>32.43</v>
      </c>
      <c r="EM56" s="200" t="s">
        <v>20</v>
      </c>
      <c r="EN56" s="187" t="s">
        <v>20</v>
      </c>
      <c r="EO56" s="200">
        <v>0.5</v>
      </c>
      <c r="EP56" s="200">
        <v>0</v>
      </c>
      <c r="EQ56" s="200">
        <v>18.92</v>
      </c>
      <c r="ER56" s="200">
        <v>0</v>
      </c>
      <c r="ES56" s="194">
        <v>0.08</v>
      </c>
      <c r="ET56" s="187">
        <v>16.686</v>
      </c>
      <c r="EU56" s="194">
        <v>0.225</v>
      </c>
      <c r="EV56" s="194">
        <v>0</v>
      </c>
      <c r="EW56" s="194">
        <v>0.05</v>
      </c>
      <c r="EX56" s="194">
        <v>18.6</v>
      </c>
      <c r="EY56" s="187">
        <f t="shared" si="29"/>
        <v>55.061</v>
      </c>
      <c r="EZ56" s="187">
        <v>19.92</v>
      </c>
      <c r="FA56" s="187">
        <v>0</v>
      </c>
      <c r="FB56" s="287">
        <v>0.5</v>
      </c>
      <c r="FC56" s="287">
        <v>0</v>
      </c>
      <c r="FD56" s="187">
        <v>18.212</v>
      </c>
      <c r="FE56" s="187">
        <v>0</v>
      </c>
      <c r="FF56" s="287">
        <v>0</v>
      </c>
      <c r="FG56" s="287">
        <v>17.55</v>
      </c>
      <c r="FH56" s="287">
        <v>0.55</v>
      </c>
      <c r="FI56" s="287">
        <v>17.92</v>
      </c>
      <c r="FJ56" s="190">
        <v>2.5</v>
      </c>
      <c r="FK56" s="287">
        <v>19.2</v>
      </c>
      <c r="FL56" s="187">
        <f t="shared" si="30"/>
        <v>96.352</v>
      </c>
      <c r="FM56" s="187" t="s">
        <v>20</v>
      </c>
      <c r="FN56" s="188">
        <v>12.751</v>
      </c>
      <c r="FO56" s="288">
        <v>0</v>
      </c>
      <c r="FP56" s="292">
        <v>2.2</v>
      </c>
      <c r="FQ56" s="288">
        <v>3</v>
      </c>
      <c r="FR56" s="288">
        <v>41.26</v>
      </c>
      <c r="FS56" s="187">
        <v>0.01</v>
      </c>
      <c r="FT56" s="187">
        <v>4.477</v>
      </c>
      <c r="FU56" s="290">
        <v>0.014</v>
      </c>
      <c r="FV56" s="288">
        <v>0</v>
      </c>
      <c r="FW56" s="288">
        <v>0.2</v>
      </c>
      <c r="FX56" s="288">
        <v>5.985</v>
      </c>
      <c r="FY56" s="194">
        <v>2.89</v>
      </c>
      <c r="FZ56" s="187">
        <v>12.152</v>
      </c>
      <c r="GA56" s="187">
        <v>4.651</v>
      </c>
      <c r="GB56" s="187">
        <v>0</v>
      </c>
      <c r="GC56" s="187">
        <v>1</v>
      </c>
      <c r="GD56" s="187">
        <v>0.16</v>
      </c>
      <c r="GE56" s="187">
        <v>5.139</v>
      </c>
      <c r="GF56" s="187">
        <v>1.3</v>
      </c>
      <c r="GG56" s="187">
        <v>0.5</v>
      </c>
      <c r="GH56" s="187">
        <v>3</v>
      </c>
      <c r="GI56" s="187">
        <v>1.615</v>
      </c>
      <c r="GJ56" s="187">
        <v>0.05</v>
      </c>
      <c r="GK56" s="187">
        <f t="shared" si="31"/>
        <v>69.897</v>
      </c>
      <c r="GL56" s="187">
        <f t="shared" si="32"/>
        <v>32.456999999999994</v>
      </c>
      <c r="GM56" s="187">
        <v>0.1</v>
      </c>
      <c r="GN56" s="187"/>
      <c r="GO56" s="187">
        <v>3.5</v>
      </c>
      <c r="GP56" s="187"/>
      <c r="GQ56" s="187"/>
      <c r="GR56" s="187"/>
      <c r="GS56" s="187"/>
      <c r="GT56" s="187">
        <v>4.046</v>
      </c>
      <c r="GU56" s="187">
        <v>2.58</v>
      </c>
      <c r="GV56" s="187">
        <v>5.5</v>
      </c>
      <c r="GW56" s="187">
        <v>19.219</v>
      </c>
      <c r="GX56" s="187"/>
      <c r="GY56" s="187">
        <v>24.461</v>
      </c>
      <c r="GZ56" s="187">
        <v>0.017</v>
      </c>
      <c r="HA56" s="187">
        <v>12.263</v>
      </c>
      <c r="HB56" s="187">
        <v>0.89</v>
      </c>
      <c r="HC56" s="187">
        <v>52.863</v>
      </c>
      <c r="HD56" s="187">
        <v>0.175</v>
      </c>
      <c r="HE56" s="187"/>
      <c r="HF56" s="187">
        <v>0.005</v>
      </c>
      <c r="HG56" s="187"/>
      <c r="HH56" s="187"/>
      <c r="HI56" s="187"/>
      <c r="HJ56" s="187"/>
      <c r="HK56" s="187">
        <v>0.02</v>
      </c>
      <c r="HL56" s="187">
        <v>0.016</v>
      </c>
      <c r="HM56" s="187">
        <v>0.055</v>
      </c>
      <c r="HN56" s="187">
        <v>0.25</v>
      </c>
      <c r="HO56" s="187">
        <v>32.055</v>
      </c>
      <c r="HP56" s="187">
        <v>20.11</v>
      </c>
      <c r="HQ56" s="187">
        <v>0.09</v>
      </c>
      <c r="HR56" s="187">
        <v>0.06</v>
      </c>
      <c r="HS56" s="187">
        <v>32.38</v>
      </c>
      <c r="HT56" s="187">
        <v>0.02</v>
      </c>
      <c r="HU56" s="187"/>
      <c r="HV56" s="187"/>
      <c r="HW56" s="187">
        <f t="shared" si="33"/>
        <v>90.67399999999999</v>
      </c>
      <c r="HX56" s="187">
        <f t="shared" si="34"/>
        <v>85.056</v>
      </c>
    </row>
    <row r="57" spans="1:232" ht="18.75" customHeight="1">
      <c r="A57" s="94" t="s">
        <v>90</v>
      </c>
      <c r="B57" s="51" t="s">
        <v>91</v>
      </c>
      <c r="C57" s="39">
        <v>31</v>
      </c>
      <c r="D57" s="39"/>
      <c r="E57" s="39">
        <v>31</v>
      </c>
      <c r="F57" s="39">
        <v>38</v>
      </c>
      <c r="G57" s="39">
        <v>34</v>
      </c>
      <c r="H57" s="39">
        <v>15</v>
      </c>
      <c r="I57" s="39">
        <v>14</v>
      </c>
      <c r="J57" s="90">
        <v>8</v>
      </c>
      <c r="K57" s="79">
        <v>14</v>
      </c>
      <c r="L57" s="79">
        <v>15</v>
      </c>
      <c r="M57" s="79">
        <v>14</v>
      </c>
      <c r="N57" s="79">
        <v>16</v>
      </c>
      <c r="O57" s="83">
        <v>12</v>
      </c>
      <c r="P57" s="61">
        <v>16</v>
      </c>
      <c r="Q57" s="82">
        <v>7</v>
      </c>
      <c r="R57" s="82">
        <v>18</v>
      </c>
      <c r="S57" s="82">
        <v>20.003000000000004</v>
      </c>
      <c r="T57" s="61">
        <v>40</v>
      </c>
      <c r="U57" s="61">
        <v>29</v>
      </c>
      <c r="V57" s="91">
        <v>35.2</v>
      </c>
      <c r="W57" s="187">
        <v>35.723</v>
      </c>
      <c r="X57" s="187">
        <v>36.186</v>
      </c>
      <c r="Y57" s="187">
        <v>19.107</v>
      </c>
      <c r="Z57" s="187">
        <v>32.859</v>
      </c>
      <c r="AA57" s="187">
        <f t="shared" si="0"/>
        <v>64.26400000000001</v>
      </c>
      <c r="AB57" s="187">
        <v>12.841999999999997</v>
      </c>
      <c r="AC57" s="187">
        <v>19.965</v>
      </c>
      <c r="AD57" s="187">
        <v>19.741</v>
      </c>
      <c r="AE57" s="191">
        <v>1</v>
      </c>
      <c r="AF57" s="189">
        <v>1</v>
      </c>
      <c r="AG57" s="189">
        <v>8</v>
      </c>
      <c r="AH57" s="189" t="s">
        <v>188</v>
      </c>
      <c r="AI57" s="189" t="s">
        <v>188</v>
      </c>
      <c r="AJ57" s="189">
        <v>5</v>
      </c>
      <c r="AK57" s="189"/>
      <c r="AL57" s="189"/>
      <c r="AM57" s="189">
        <v>1</v>
      </c>
      <c r="AN57" s="189"/>
      <c r="AO57" s="189">
        <v>1</v>
      </c>
      <c r="AP57" s="189">
        <v>1</v>
      </c>
      <c r="AQ57" s="187">
        <f t="shared" si="15"/>
        <v>18</v>
      </c>
      <c r="AR57" s="191">
        <v>1</v>
      </c>
      <c r="AS57" s="189" t="s">
        <v>188</v>
      </c>
      <c r="AT57" s="189">
        <v>1.503</v>
      </c>
      <c r="AU57" s="189">
        <v>0</v>
      </c>
      <c r="AV57" s="192">
        <v>1</v>
      </c>
      <c r="AW57" s="192">
        <v>1</v>
      </c>
      <c r="AX57" s="194">
        <v>5.9</v>
      </c>
      <c r="AY57" s="194">
        <v>0.8999999999999995</v>
      </c>
      <c r="AZ57" s="194">
        <v>6.3</v>
      </c>
      <c r="BA57" s="194">
        <v>0.7000000000000011</v>
      </c>
      <c r="BB57" s="194">
        <v>0.6999999999999993</v>
      </c>
      <c r="BC57" s="189">
        <v>1</v>
      </c>
      <c r="BD57" s="189">
        <f t="shared" si="16"/>
        <v>20.003000000000004</v>
      </c>
      <c r="BE57" s="189">
        <v>0.9</v>
      </c>
      <c r="BF57" s="189">
        <f t="shared" si="17"/>
        <v>0.6</v>
      </c>
      <c r="BG57" s="189">
        <f t="shared" si="1"/>
        <v>1.1</v>
      </c>
      <c r="BH57" s="189">
        <f t="shared" si="2"/>
        <v>2.6</v>
      </c>
      <c r="BI57" s="189">
        <f t="shared" si="3"/>
        <v>0.5999999999999996</v>
      </c>
      <c r="BJ57" s="189">
        <f t="shared" si="4"/>
        <v>5.6000000000000005</v>
      </c>
      <c r="BK57" s="189">
        <f t="shared" si="5"/>
        <v>0.9000000000000004</v>
      </c>
      <c r="BL57" s="189">
        <f t="shared" si="6"/>
        <v>0.7999999999999989</v>
      </c>
      <c r="BM57" s="189">
        <f t="shared" si="7"/>
        <v>10.6</v>
      </c>
      <c r="BN57" s="189">
        <f t="shared" si="8"/>
        <v>13.400000000000002</v>
      </c>
      <c r="BO57" s="189">
        <f t="shared" si="9"/>
        <v>0.6999999999999957</v>
      </c>
      <c r="BP57" s="189">
        <f t="shared" si="10"/>
        <v>2.200000000000003</v>
      </c>
      <c r="BQ57" s="189">
        <f t="shared" si="18"/>
        <v>40</v>
      </c>
      <c r="BR57" s="194">
        <v>1.5</v>
      </c>
      <c r="BS57" s="194">
        <v>2.6</v>
      </c>
      <c r="BT57" s="194">
        <v>5.2</v>
      </c>
      <c r="BU57" s="194">
        <v>5.8</v>
      </c>
      <c r="BV57" s="194">
        <v>11.4</v>
      </c>
      <c r="BW57" s="194">
        <v>12.3</v>
      </c>
      <c r="BX57" s="187">
        <v>13.1</v>
      </c>
      <c r="BY57" s="187">
        <v>23.7</v>
      </c>
      <c r="BZ57" s="190">
        <v>37.1</v>
      </c>
      <c r="CA57" s="195">
        <v>37.8</v>
      </c>
      <c r="CB57" s="187">
        <v>29</v>
      </c>
      <c r="CC57" s="187">
        <v>40</v>
      </c>
      <c r="CD57" s="187">
        <v>3.4</v>
      </c>
      <c r="CE57" s="187">
        <f t="shared" si="35"/>
        <v>0.6999999999999997</v>
      </c>
      <c r="CF57" s="187">
        <f t="shared" si="19"/>
        <v>1.9000000000000004</v>
      </c>
      <c r="CG57" s="187">
        <f t="shared" si="20"/>
        <v>5.300000000000001</v>
      </c>
      <c r="CH57" s="187">
        <f t="shared" si="21"/>
        <v>0.5</v>
      </c>
      <c r="CI57" s="187">
        <f t="shared" si="22"/>
        <v>0.1999999999999993</v>
      </c>
      <c r="CJ57" s="187">
        <f t="shared" si="23"/>
        <v>4.600000000000001</v>
      </c>
      <c r="CK57" s="187">
        <f t="shared" si="24"/>
        <v>1.5</v>
      </c>
      <c r="CL57" s="187">
        <f t="shared" si="25"/>
        <v>0.29999999999999716</v>
      </c>
      <c r="CM57" s="187">
        <f t="shared" si="26"/>
        <v>8.100000000000001</v>
      </c>
      <c r="CN57" s="187">
        <f t="shared" si="27"/>
        <v>2.1999999999999993</v>
      </c>
      <c r="CO57" s="187">
        <f t="shared" si="37"/>
        <v>0.3000000000000007</v>
      </c>
      <c r="CP57" s="187">
        <v>4.1</v>
      </c>
      <c r="CQ57" s="187">
        <v>6</v>
      </c>
      <c r="CR57" s="187">
        <v>11.3</v>
      </c>
      <c r="CS57" s="195">
        <v>11.8</v>
      </c>
      <c r="CT57" s="187">
        <v>12</v>
      </c>
      <c r="CU57" s="195">
        <v>16.6</v>
      </c>
      <c r="CV57" s="194">
        <v>18.1</v>
      </c>
      <c r="CW57" s="187">
        <v>18.4</v>
      </c>
      <c r="CX57" s="187">
        <v>26.5</v>
      </c>
      <c r="CY57" s="187">
        <v>28.7</v>
      </c>
      <c r="CZ57" s="187">
        <v>29</v>
      </c>
      <c r="DA57" s="187">
        <v>0.7</v>
      </c>
      <c r="DB57" s="187">
        <v>1.7</v>
      </c>
      <c r="DC57" s="187">
        <v>4.4</v>
      </c>
      <c r="DD57" s="187">
        <v>7.7</v>
      </c>
      <c r="DE57" s="187">
        <v>8.9</v>
      </c>
      <c r="DF57" s="187">
        <v>8.9</v>
      </c>
      <c r="DG57" s="187">
        <v>14.4</v>
      </c>
      <c r="DH57" s="197">
        <v>21.4</v>
      </c>
      <c r="DI57" s="197">
        <v>25.8</v>
      </c>
      <c r="DJ57" s="187">
        <v>31</v>
      </c>
      <c r="DK57" s="187">
        <v>31.4</v>
      </c>
      <c r="DL57" s="187">
        <v>35.2</v>
      </c>
      <c r="DM57" s="187">
        <v>0.8</v>
      </c>
      <c r="DN57" s="190">
        <v>1</v>
      </c>
      <c r="DO57" s="187">
        <v>1.1</v>
      </c>
      <c r="DP57" s="187">
        <v>4</v>
      </c>
      <c r="DQ57" s="187">
        <v>14</v>
      </c>
      <c r="DR57" s="187">
        <v>0.213</v>
      </c>
      <c r="DS57" s="187">
        <v>10.474</v>
      </c>
      <c r="DT57" s="187">
        <v>0</v>
      </c>
      <c r="DU57" s="194">
        <v>0</v>
      </c>
      <c r="DV57" s="194">
        <v>0.904</v>
      </c>
      <c r="DW57" s="194">
        <v>9.032</v>
      </c>
      <c r="DX57" s="194">
        <v>1.1</v>
      </c>
      <c r="DY57" s="187">
        <f t="shared" si="36"/>
        <v>35.723</v>
      </c>
      <c r="DZ57" s="190">
        <v>3</v>
      </c>
      <c r="EA57" s="194">
        <v>1.152</v>
      </c>
      <c r="EB57" s="194">
        <v>0.496</v>
      </c>
      <c r="EC57" s="194">
        <v>3.373</v>
      </c>
      <c r="ED57" s="194">
        <v>0.333</v>
      </c>
      <c r="EE57" s="194">
        <v>0.4</v>
      </c>
      <c r="EF57" s="194">
        <v>15.271</v>
      </c>
      <c r="EG57" s="229">
        <v>2.27</v>
      </c>
      <c r="EH57" s="229">
        <v>0.139</v>
      </c>
      <c r="EI57" s="229">
        <v>6.785</v>
      </c>
      <c r="EJ57" s="229">
        <v>1.437</v>
      </c>
      <c r="EK57" s="229">
        <v>1.53</v>
      </c>
      <c r="EL57" s="187">
        <f t="shared" si="28"/>
        <v>36.186</v>
      </c>
      <c r="EM57" s="200">
        <v>1.005</v>
      </c>
      <c r="EN57" s="187">
        <v>0.613</v>
      </c>
      <c r="EO57" s="187">
        <v>0.193</v>
      </c>
      <c r="EP57" s="187">
        <v>1.45</v>
      </c>
      <c r="EQ57" s="187">
        <v>2.897</v>
      </c>
      <c r="ER57" s="187">
        <v>1.11</v>
      </c>
      <c r="ES57" s="194">
        <v>0</v>
      </c>
      <c r="ET57" s="187">
        <v>0.205</v>
      </c>
      <c r="EU57" s="194">
        <v>4.623</v>
      </c>
      <c r="EV57" s="194">
        <v>0.022</v>
      </c>
      <c r="EW57" s="194">
        <v>0.976</v>
      </c>
      <c r="EX57" s="194">
        <v>6.013</v>
      </c>
      <c r="EY57" s="187">
        <f t="shared" si="29"/>
        <v>19.107</v>
      </c>
      <c r="EZ57" s="187">
        <v>0.692</v>
      </c>
      <c r="FA57" s="187">
        <v>23.351</v>
      </c>
      <c r="FB57" s="287">
        <v>0.193</v>
      </c>
      <c r="FC57" s="287">
        <v>1.978</v>
      </c>
      <c r="FD57" s="187">
        <v>0.05</v>
      </c>
      <c r="FE57" s="187">
        <v>2.5840000000000005</v>
      </c>
      <c r="FF57" s="287">
        <v>1.34</v>
      </c>
      <c r="FG57" s="287">
        <v>0.687</v>
      </c>
      <c r="FH57" s="287">
        <v>0.695</v>
      </c>
      <c r="FI57" s="287">
        <v>0.81</v>
      </c>
      <c r="FJ57" s="190">
        <v>0.38</v>
      </c>
      <c r="FK57" s="287">
        <v>0.099</v>
      </c>
      <c r="FL57" s="187">
        <f t="shared" si="30"/>
        <v>32.859</v>
      </c>
      <c r="FM57" s="187">
        <v>0.518</v>
      </c>
      <c r="FN57" s="188">
        <v>5.093</v>
      </c>
      <c r="FO57" s="288">
        <v>10.15</v>
      </c>
      <c r="FP57" s="288">
        <v>9.579</v>
      </c>
      <c r="FQ57" s="288">
        <v>2.684</v>
      </c>
      <c r="FR57" s="288">
        <v>8.23</v>
      </c>
      <c r="FS57" s="187">
        <v>1.071</v>
      </c>
      <c r="FT57" s="187">
        <v>21.364</v>
      </c>
      <c r="FU57" s="290">
        <v>0.59</v>
      </c>
      <c r="FV57" s="288">
        <v>2.336</v>
      </c>
      <c r="FW57" s="288">
        <v>0.985</v>
      </c>
      <c r="FX57" s="288">
        <v>1.664</v>
      </c>
      <c r="FY57" s="194">
        <v>0</v>
      </c>
      <c r="FZ57" s="187">
        <v>1.45</v>
      </c>
      <c r="GA57" s="187">
        <v>5.025</v>
      </c>
      <c r="GB57" s="187">
        <v>0.07</v>
      </c>
      <c r="GC57" s="187">
        <v>0.507</v>
      </c>
      <c r="GD57" s="187">
        <v>2.015</v>
      </c>
      <c r="GE57" s="187">
        <v>0.04</v>
      </c>
      <c r="GF57" s="187">
        <v>1.1</v>
      </c>
      <c r="GG57" s="187">
        <v>1.178</v>
      </c>
      <c r="GH57" s="187">
        <v>0.607</v>
      </c>
      <c r="GI57" s="187">
        <v>0.122</v>
      </c>
      <c r="GJ57" s="187">
        <v>0.728</v>
      </c>
      <c r="GK57" s="187">
        <f t="shared" si="31"/>
        <v>64.26400000000001</v>
      </c>
      <c r="GL57" s="187">
        <f t="shared" si="32"/>
        <v>12.841999999999997</v>
      </c>
      <c r="GM57" s="187">
        <v>1.408</v>
      </c>
      <c r="GN57" s="187">
        <v>5.712</v>
      </c>
      <c r="GO57" s="187">
        <v>3.525</v>
      </c>
      <c r="GP57" s="187">
        <v>0.1</v>
      </c>
      <c r="GQ57" s="187">
        <v>0.402</v>
      </c>
      <c r="GR57" s="187">
        <v>0.21</v>
      </c>
      <c r="GS57" s="187">
        <v>2.47</v>
      </c>
      <c r="GT57" s="187">
        <v>1.796</v>
      </c>
      <c r="GU57" s="187">
        <v>0.871</v>
      </c>
      <c r="GV57" s="187">
        <v>1.23</v>
      </c>
      <c r="GW57" s="187">
        <v>0.631</v>
      </c>
      <c r="GX57" s="187">
        <v>1.86</v>
      </c>
      <c r="GY57" s="187">
        <v>0.989</v>
      </c>
      <c r="GZ57" s="187">
        <v>1.95</v>
      </c>
      <c r="HA57" s="187">
        <v>5.455</v>
      </c>
      <c r="HB57" s="187">
        <v>0.08</v>
      </c>
      <c r="HC57" s="187">
        <v>4.532</v>
      </c>
      <c r="HD57" s="187">
        <v>0.619</v>
      </c>
      <c r="HE57" s="187">
        <v>0.449</v>
      </c>
      <c r="HF57" s="187">
        <v>1.875</v>
      </c>
      <c r="HG57" s="187">
        <v>1.571</v>
      </c>
      <c r="HH57" s="187">
        <v>0.979</v>
      </c>
      <c r="HI57" s="187">
        <v>0.282</v>
      </c>
      <c r="HJ57" s="187">
        <v>0.96</v>
      </c>
      <c r="HK57" s="187">
        <v>2.297</v>
      </c>
      <c r="HL57" s="187">
        <v>2.184</v>
      </c>
      <c r="HM57" s="187">
        <v>0.354</v>
      </c>
      <c r="HN57" s="187">
        <v>2.51</v>
      </c>
      <c r="HO57" s="187">
        <v>0.575</v>
      </c>
      <c r="HP57" s="187">
        <v>1.971</v>
      </c>
      <c r="HQ57" s="187">
        <v>1.664</v>
      </c>
      <c r="HR57" s="187">
        <v>1.377</v>
      </c>
      <c r="HS57" s="187">
        <v>0.831</v>
      </c>
      <c r="HT57" s="187">
        <v>1.807</v>
      </c>
      <c r="HU57" s="187"/>
      <c r="HV57" s="187"/>
      <c r="HW57" s="187">
        <f t="shared" si="33"/>
        <v>18.499</v>
      </c>
      <c r="HX57" s="187">
        <f t="shared" si="34"/>
        <v>15.57</v>
      </c>
    </row>
    <row r="58" spans="1:232" ht="18.75" customHeight="1">
      <c r="A58" s="51" t="s">
        <v>92</v>
      </c>
      <c r="B58" s="51" t="s">
        <v>93</v>
      </c>
      <c r="C58" s="39">
        <v>232</v>
      </c>
      <c r="D58" s="39"/>
      <c r="E58" s="39">
        <v>404</v>
      </c>
      <c r="F58" s="39">
        <v>305</v>
      </c>
      <c r="G58" s="39">
        <v>193</v>
      </c>
      <c r="H58" s="39">
        <v>193</v>
      </c>
      <c r="I58" s="39">
        <v>139</v>
      </c>
      <c r="J58" s="90">
        <v>185</v>
      </c>
      <c r="K58" s="79">
        <v>126</v>
      </c>
      <c r="L58" s="79">
        <v>214</v>
      </c>
      <c r="M58" s="79">
        <v>125</v>
      </c>
      <c r="N58" s="79">
        <v>101</v>
      </c>
      <c r="O58" s="83">
        <v>113</v>
      </c>
      <c r="P58" s="61">
        <v>182</v>
      </c>
      <c r="Q58" s="82">
        <v>101</v>
      </c>
      <c r="R58" s="82">
        <v>65</v>
      </c>
      <c r="S58" s="82">
        <v>201.324</v>
      </c>
      <c r="T58" s="61">
        <v>192</v>
      </c>
      <c r="U58" s="61">
        <v>91.8</v>
      </c>
      <c r="V58" s="91">
        <v>85.8</v>
      </c>
      <c r="W58" s="187">
        <v>56.926</v>
      </c>
      <c r="X58" s="187">
        <v>31.132</v>
      </c>
      <c r="Y58" s="187" t="s">
        <v>20</v>
      </c>
      <c r="Z58" s="187">
        <v>0.86</v>
      </c>
      <c r="AA58" s="187">
        <f t="shared" si="0"/>
        <v>7.244000000000001</v>
      </c>
      <c r="AB58" s="187">
        <v>0</v>
      </c>
      <c r="AC58" s="187"/>
      <c r="AD58" s="187">
        <v>0</v>
      </c>
      <c r="AE58" s="191">
        <v>6</v>
      </c>
      <c r="AF58" s="189" t="s">
        <v>188</v>
      </c>
      <c r="AG58" s="189" t="s">
        <v>20</v>
      </c>
      <c r="AH58" s="189">
        <v>13</v>
      </c>
      <c r="AI58" s="189">
        <v>3</v>
      </c>
      <c r="AJ58" s="189">
        <v>16</v>
      </c>
      <c r="AK58" s="189"/>
      <c r="AL58" s="189">
        <v>1</v>
      </c>
      <c r="AM58" s="189">
        <v>7</v>
      </c>
      <c r="AN58" s="189">
        <v>17</v>
      </c>
      <c r="AO58" s="189">
        <v>2</v>
      </c>
      <c r="AP58" s="189"/>
      <c r="AQ58" s="187">
        <f t="shared" si="15"/>
        <v>65</v>
      </c>
      <c r="AR58" s="191">
        <v>11</v>
      </c>
      <c r="AS58" s="189">
        <v>1</v>
      </c>
      <c r="AT58" s="189">
        <v>32.324</v>
      </c>
      <c r="AU58" s="189">
        <v>4</v>
      </c>
      <c r="AV58" s="192">
        <v>6</v>
      </c>
      <c r="AW58" s="192">
        <v>12</v>
      </c>
      <c r="AX58" s="194">
        <v>1.4</v>
      </c>
      <c r="AY58" s="194">
        <v>8.7</v>
      </c>
      <c r="AZ58" s="194">
        <v>2</v>
      </c>
      <c r="BA58" s="194">
        <v>95.6</v>
      </c>
      <c r="BB58" s="194">
        <v>24.3</v>
      </c>
      <c r="BC58" s="189">
        <v>3</v>
      </c>
      <c r="BD58" s="189">
        <f t="shared" si="16"/>
        <v>201.324</v>
      </c>
      <c r="BE58" s="189">
        <v>9.3</v>
      </c>
      <c r="BF58" s="189">
        <f t="shared" si="17"/>
        <v>74.9</v>
      </c>
      <c r="BG58" s="189">
        <f t="shared" si="1"/>
        <v>22.299999999999997</v>
      </c>
      <c r="BH58" s="189">
        <f t="shared" si="2"/>
        <v>0.29999999999999716</v>
      </c>
      <c r="BI58" s="189">
        <f t="shared" si="3"/>
        <v>3.5</v>
      </c>
      <c r="BJ58" s="189">
        <f t="shared" si="4"/>
        <v>16.900000000000006</v>
      </c>
      <c r="BK58" s="189">
        <f t="shared" si="5"/>
        <v>0.09999999999999432</v>
      </c>
      <c r="BL58" s="189">
        <f t="shared" si="6"/>
        <v>27.299999999999997</v>
      </c>
      <c r="BM58" s="189">
        <f t="shared" si="7"/>
        <v>1</v>
      </c>
      <c r="BN58" s="189">
        <f t="shared" si="8"/>
        <v>0</v>
      </c>
      <c r="BO58" s="189">
        <f t="shared" si="9"/>
        <v>10.700000000000017</v>
      </c>
      <c r="BP58" s="189">
        <f t="shared" si="10"/>
        <v>25.69999999999999</v>
      </c>
      <c r="BQ58" s="189">
        <f t="shared" si="18"/>
        <v>192</v>
      </c>
      <c r="BR58" s="194">
        <v>84.2</v>
      </c>
      <c r="BS58" s="194">
        <v>106.5</v>
      </c>
      <c r="BT58" s="194">
        <v>106.8</v>
      </c>
      <c r="BU58" s="194">
        <v>110.3</v>
      </c>
      <c r="BV58" s="194">
        <v>127.2</v>
      </c>
      <c r="BW58" s="194">
        <v>127.3</v>
      </c>
      <c r="BX58" s="187">
        <v>154.6</v>
      </c>
      <c r="BY58" s="187">
        <v>155.6</v>
      </c>
      <c r="BZ58" s="190">
        <v>155.6</v>
      </c>
      <c r="CA58" s="195">
        <v>166.3</v>
      </c>
      <c r="CB58" s="187">
        <v>91.8</v>
      </c>
      <c r="CC58" s="187">
        <v>192</v>
      </c>
      <c r="CD58" s="187">
        <v>37.5</v>
      </c>
      <c r="CE58" s="187">
        <f t="shared" si="35"/>
        <v>7.700000000000003</v>
      </c>
      <c r="CF58" s="187">
        <f t="shared" si="19"/>
        <v>6.799999999999997</v>
      </c>
      <c r="CG58" s="187">
        <f t="shared" si="20"/>
        <v>4.5</v>
      </c>
      <c r="CH58" s="187">
        <f t="shared" si="21"/>
        <v>0</v>
      </c>
      <c r="CI58" s="187">
        <f t="shared" si="22"/>
        <v>14.599999999999994</v>
      </c>
      <c r="CJ58" s="187">
        <f t="shared" si="23"/>
        <v>4.400000000000006</v>
      </c>
      <c r="CK58" s="187">
        <f t="shared" si="24"/>
        <v>12.700000000000003</v>
      </c>
      <c r="CL58" s="187">
        <f t="shared" si="25"/>
        <v>0.09999999999999432</v>
      </c>
      <c r="CM58" s="187">
        <f t="shared" si="26"/>
        <v>3.200000000000003</v>
      </c>
      <c r="CN58" s="187">
        <f t="shared" si="27"/>
        <v>0.29999999999999716</v>
      </c>
      <c r="CO58" s="187">
        <f t="shared" si="37"/>
        <v>0</v>
      </c>
      <c r="CP58" s="187">
        <v>45.2</v>
      </c>
      <c r="CQ58" s="187">
        <v>52</v>
      </c>
      <c r="CR58" s="187">
        <v>56.5</v>
      </c>
      <c r="CS58" s="195">
        <v>56.5</v>
      </c>
      <c r="CT58" s="187">
        <v>71.1</v>
      </c>
      <c r="CU58" s="195">
        <v>75.5</v>
      </c>
      <c r="CV58" s="194">
        <v>88.2</v>
      </c>
      <c r="CW58" s="187">
        <v>88.3</v>
      </c>
      <c r="CX58" s="187">
        <v>91.5</v>
      </c>
      <c r="CY58" s="187">
        <v>91.8</v>
      </c>
      <c r="CZ58" s="187">
        <v>91.8</v>
      </c>
      <c r="DA58" s="187" t="s">
        <v>20</v>
      </c>
      <c r="DB58" s="187">
        <v>0.9</v>
      </c>
      <c r="DC58" s="187">
        <v>21.2</v>
      </c>
      <c r="DD58" s="187">
        <v>21.2</v>
      </c>
      <c r="DE58" s="187">
        <v>22.1</v>
      </c>
      <c r="DF58" s="187">
        <v>52.6</v>
      </c>
      <c r="DG58" s="187">
        <v>67.2</v>
      </c>
      <c r="DH58" s="197">
        <v>79.1</v>
      </c>
      <c r="DI58" s="197">
        <v>79.4</v>
      </c>
      <c r="DJ58" s="187">
        <v>79.4</v>
      </c>
      <c r="DK58" s="187">
        <v>79.4</v>
      </c>
      <c r="DL58" s="187">
        <v>85.8</v>
      </c>
      <c r="DM58" s="187">
        <v>1</v>
      </c>
      <c r="DN58" s="190">
        <v>2</v>
      </c>
      <c r="DO58" s="187">
        <v>14.5</v>
      </c>
      <c r="DP58" s="187">
        <v>14.5</v>
      </c>
      <c r="DQ58" s="187">
        <v>37</v>
      </c>
      <c r="DR58" s="187">
        <v>19.926</v>
      </c>
      <c r="DS58" s="187">
        <v>0</v>
      </c>
      <c r="DT58" s="187">
        <v>0</v>
      </c>
      <c r="DU58" s="194">
        <v>0</v>
      </c>
      <c r="DV58" s="194">
        <v>0</v>
      </c>
      <c r="DW58" s="194">
        <v>0</v>
      </c>
      <c r="DX58" s="194">
        <v>0</v>
      </c>
      <c r="DY58" s="187">
        <f t="shared" si="36"/>
        <v>56.926</v>
      </c>
      <c r="DZ58" s="187" t="s">
        <v>20</v>
      </c>
      <c r="EA58" s="194">
        <v>31.132</v>
      </c>
      <c r="EB58" s="194">
        <v>0</v>
      </c>
      <c r="EC58" s="194">
        <v>0</v>
      </c>
      <c r="ED58" s="194">
        <v>0</v>
      </c>
      <c r="EE58" s="194">
        <v>0</v>
      </c>
      <c r="EF58" s="194">
        <v>0</v>
      </c>
      <c r="EG58" s="229">
        <v>0</v>
      </c>
      <c r="EH58" s="229">
        <v>0</v>
      </c>
      <c r="EI58" s="229">
        <v>0</v>
      </c>
      <c r="EJ58" s="229">
        <v>0</v>
      </c>
      <c r="EK58" s="229">
        <v>0</v>
      </c>
      <c r="EL58" s="187">
        <f t="shared" si="28"/>
        <v>31.132</v>
      </c>
      <c r="EM58" s="200" t="s">
        <v>20</v>
      </c>
      <c r="EN58" s="187" t="s">
        <v>20</v>
      </c>
      <c r="EO58" s="200">
        <v>0</v>
      </c>
      <c r="EP58" s="200">
        <v>0</v>
      </c>
      <c r="EQ58" s="200">
        <v>0</v>
      </c>
      <c r="ER58" s="200">
        <v>0</v>
      </c>
      <c r="ES58" s="194">
        <v>0</v>
      </c>
      <c r="ET58" s="187">
        <v>0</v>
      </c>
      <c r="EU58" s="194">
        <v>0</v>
      </c>
      <c r="EV58" s="194">
        <v>0</v>
      </c>
      <c r="EW58" s="194">
        <v>0</v>
      </c>
      <c r="EX58" s="194">
        <v>0</v>
      </c>
      <c r="EY58" s="187" t="s">
        <v>20</v>
      </c>
      <c r="EZ58" s="187" t="s">
        <v>20</v>
      </c>
      <c r="FA58" s="187" t="s">
        <v>20</v>
      </c>
      <c r="FB58" s="287">
        <v>0</v>
      </c>
      <c r="FC58" s="287">
        <v>0</v>
      </c>
      <c r="FD58" s="187">
        <v>0</v>
      </c>
      <c r="FE58" s="187">
        <v>0</v>
      </c>
      <c r="FF58" s="287">
        <v>0.86</v>
      </c>
      <c r="FG58" s="287">
        <v>0</v>
      </c>
      <c r="FH58" s="287">
        <v>0</v>
      </c>
      <c r="FI58" s="287">
        <v>0</v>
      </c>
      <c r="FJ58" s="190">
        <v>0</v>
      </c>
      <c r="FK58" s="287">
        <v>0</v>
      </c>
      <c r="FL58" s="187">
        <f t="shared" si="30"/>
        <v>0.86</v>
      </c>
      <c r="FM58" s="187">
        <v>0.97</v>
      </c>
      <c r="FN58" s="188">
        <v>1.062</v>
      </c>
      <c r="FO58" s="288">
        <v>0</v>
      </c>
      <c r="FP58" s="291">
        <v>0.067</v>
      </c>
      <c r="FQ58" s="289">
        <v>0</v>
      </c>
      <c r="FR58" s="289">
        <v>0</v>
      </c>
      <c r="FS58" s="187">
        <v>1.836</v>
      </c>
      <c r="FT58" s="187">
        <v>0.295</v>
      </c>
      <c r="FU58" s="290">
        <v>0.894</v>
      </c>
      <c r="FV58" s="288">
        <v>1.92</v>
      </c>
      <c r="FW58" s="288">
        <v>0.2</v>
      </c>
      <c r="FX58" s="288">
        <v>0</v>
      </c>
      <c r="FY58" s="194">
        <v>0</v>
      </c>
      <c r="FZ58" s="187">
        <v>0</v>
      </c>
      <c r="GA58" s="187">
        <v>0</v>
      </c>
      <c r="GB58" s="187">
        <v>0</v>
      </c>
      <c r="GC58" s="187">
        <v>0</v>
      </c>
      <c r="GD58" s="187">
        <v>0</v>
      </c>
      <c r="GE58" s="187"/>
      <c r="GF58" s="187"/>
      <c r="GG58" s="187"/>
      <c r="GH58" s="187"/>
      <c r="GI58" s="187"/>
      <c r="GJ58" s="187"/>
      <c r="GK58" s="187">
        <f t="shared" si="31"/>
        <v>7.244000000000001</v>
      </c>
      <c r="GL58" s="187">
        <f t="shared" si="32"/>
        <v>0</v>
      </c>
      <c r="GM58" s="187"/>
      <c r="GN58" s="187"/>
      <c r="GO58" s="187"/>
      <c r="GP58" s="187"/>
      <c r="GQ58" s="187"/>
      <c r="GR58" s="187"/>
      <c r="GS58" s="187"/>
      <c r="GT58" s="187"/>
      <c r="GU58" s="187"/>
      <c r="GV58" s="187"/>
      <c r="GW58" s="187"/>
      <c r="GX58" s="187"/>
      <c r="GY58" s="187"/>
      <c r="GZ58" s="187"/>
      <c r="HA58" s="187"/>
      <c r="HB58" s="187"/>
      <c r="HC58" s="187"/>
      <c r="HD58" s="187"/>
      <c r="HE58" s="187"/>
      <c r="HF58" s="187"/>
      <c r="HG58" s="187"/>
      <c r="HH58" s="187"/>
      <c r="HI58" s="187"/>
      <c r="HJ58" s="187"/>
      <c r="HK58" s="187"/>
      <c r="HL58" s="187"/>
      <c r="HM58" s="187"/>
      <c r="HN58" s="187">
        <v>0</v>
      </c>
      <c r="HO58" s="187"/>
      <c r="HP58" s="187">
        <v>0</v>
      </c>
      <c r="HQ58" s="187"/>
      <c r="HR58" s="187"/>
      <c r="HS58" s="187"/>
      <c r="HT58" s="187"/>
      <c r="HU58" s="187"/>
      <c r="HV58" s="187"/>
      <c r="HW58" s="187">
        <f t="shared" si="33"/>
        <v>0</v>
      </c>
      <c r="HX58" s="187">
        <f t="shared" si="34"/>
        <v>0</v>
      </c>
    </row>
    <row r="59" spans="1:232" ht="18.75" customHeight="1">
      <c r="A59" s="94" t="s">
        <v>94</v>
      </c>
      <c r="B59" s="51" t="s">
        <v>95</v>
      </c>
      <c r="C59" s="39">
        <v>12</v>
      </c>
      <c r="D59" s="39"/>
      <c r="E59" s="39">
        <v>34</v>
      </c>
      <c r="F59" s="39">
        <v>41</v>
      </c>
      <c r="G59" s="39">
        <v>47</v>
      </c>
      <c r="H59" s="39">
        <v>60</v>
      </c>
      <c r="I59" s="39">
        <v>64</v>
      </c>
      <c r="J59" s="90">
        <v>42</v>
      </c>
      <c r="K59" s="79">
        <v>13</v>
      </c>
      <c r="L59" s="79">
        <v>25</v>
      </c>
      <c r="M59" s="79">
        <v>16</v>
      </c>
      <c r="N59" s="79">
        <v>39</v>
      </c>
      <c r="O59" s="83">
        <v>35</v>
      </c>
      <c r="P59" s="61">
        <v>63</v>
      </c>
      <c r="Q59" s="82">
        <v>38</v>
      </c>
      <c r="R59" s="82">
        <v>51</v>
      </c>
      <c r="S59" s="82">
        <v>61.65</v>
      </c>
      <c r="T59" s="61">
        <v>59</v>
      </c>
      <c r="U59" s="61">
        <v>75</v>
      </c>
      <c r="V59" s="91">
        <v>94.5</v>
      </c>
      <c r="W59" s="187">
        <v>41.56</v>
      </c>
      <c r="X59" s="187">
        <v>12.54</v>
      </c>
      <c r="Y59" s="187" t="s">
        <v>20</v>
      </c>
      <c r="Z59" s="187" t="s">
        <v>20</v>
      </c>
      <c r="AA59" s="187" t="s">
        <v>20</v>
      </c>
      <c r="AB59" s="187">
        <v>0</v>
      </c>
      <c r="AC59" s="187"/>
      <c r="AD59" s="187">
        <v>0</v>
      </c>
      <c r="AE59" s="191">
        <v>4</v>
      </c>
      <c r="AF59" s="189">
        <v>19</v>
      </c>
      <c r="AG59" s="189">
        <v>7</v>
      </c>
      <c r="AH59" s="189" t="s">
        <v>188</v>
      </c>
      <c r="AI59" s="189">
        <v>16</v>
      </c>
      <c r="AJ59" s="189" t="s">
        <v>188</v>
      </c>
      <c r="AK59" s="189">
        <v>5</v>
      </c>
      <c r="AL59" s="189"/>
      <c r="AM59" s="189"/>
      <c r="AN59" s="189"/>
      <c r="AO59" s="189"/>
      <c r="AP59" s="189"/>
      <c r="AQ59" s="187">
        <f t="shared" si="15"/>
        <v>51</v>
      </c>
      <c r="AR59" s="191" t="s">
        <v>20</v>
      </c>
      <c r="AS59" s="189" t="s">
        <v>20</v>
      </c>
      <c r="AT59" s="189">
        <v>0.25</v>
      </c>
      <c r="AU59" s="189">
        <v>6</v>
      </c>
      <c r="AV59" s="192" t="s">
        <v>20</v>
      </c>
      <c r="AW59" s="192">
        <v>16</v>
      </c>
      <c r="AX59" s="194">
        <v>13.1</v>
      </c>
      <c r="AY59" s="194">
        <v>19</v>
      </c>
      <c r="AZ59" s="194">
        <v>1</v>
      </c>
      <c r="BA59" s="194">
        <v>0.29999999999999716</v>
      </c>
      <c r="BB59" s="194">
        <v>0</v>
      </c>
      <c r="BC59" s="189">
        <v>6</v>
      </c>
      <c r="BD59" s="189">
        <f t="shared" si="16"/>
        <v>61.65</v>
      </c>
      <c r="BE59" s="189">
        <v>5.1</v>
      </c>
      <c r="BF59" s="189">
        <f t="shared" si="17"/>
        <v>4.300000000000001</v>
      </c>
      <c r="BG59" s="189">
        <f t="shared" si="1"/>
        <v>0</v>
      </c>
      <c r="BH59" s="189">
        <f t="shared" si="2"/>
        <v>0</v>
      </c>
      <c r="BI59" s="189">
        <f t="shared" si="3"/>
        <v>0</v>
      </c>
      <c r="BJ59" s="189">
        <f t="shared" si="4"/>
        <v>15.700000000000001</v>
      </c>
      <c r="BK59" s="189">
        <f t="shared" si="5"/>
        <v>0.5999999999999979</v>
      </c>
      <c r="BL59" s="189">
        <f t="shared" si="6"/>
        <v>22.7</v>
      </c>
      <c r="BM59" s="189">
        <f t="shared" si="7"/>
        <v>3.5</v>
      </c>
      <c r="BN59" s="189">
        <f t="shared" si="8"/>
        <v>0.30000000000000426</v>
      </c>
      <c r="BO59" s="189">
        <f t="shared" si="9"/>
        <v>6.899999999999999</v>
      </c>
      <c r="BP59" s="189">
        <f t="shared" si="10"/>
        <v>-0.10000000000000142</v>
      </c>
      <c r="BQ59" s="189">
        <f t="shared" si="18"/>
        <v>59</v>
      </c>
      <c r="BR59" s="194">
        <v>9.4</v>
      </c>
      <c r="BS59" s="194">
        <v>9.4</v>
      </c>
      <c r="BT59" s="194">
        <v>9.4</v>
      </c>
      <c r="BU59" s="194">
        <v>9.4</v>
      </c>
      <c r="BV59" s="194">
        <v>25.1</v>
      </c>
      <c r="BW59" s="194">
        <v>25.7</v>
      </c>
      <c r="BX59" s="187">
        <v>48.4</v>
      </c>
      <c r="BY59" s="187">
        <v>51.9</v>
      </c>
      <c r="BZ59" s="190">
        <v>52.2</v>
      </c>
      <c r="CA59" s="195">
        <v>59.1</v>
      </c>
      <c r="CB59" s="187">
        <v>75</v>
      </c>
      <c r="CC59" s="187">
        <v>59</v>
      </c>
      <c r="CD59" s="187" t="s">
        <v>20</v>
      </c>
      <c r="CE59" s="187">
        <f t="shared" si="35"/>
        <v>0</v>
      </c>
      <c r="CF59" s="187">
        <f t="shared" si="19"/>
        <v>16</v>
      </c>
      <c r="CG59" s="187">
        <f t="shared" si="20"/>
        <v>9.399999999999999</v>
      </c>
      <c r="CH59" s="187">
        <f t="shared" si="21"/>
        <v>0</v>
      </c>
      <c r="CI59" s="187">
        <f t="shared" si="22"/>
        <v>8.600000000000001</v>
      </c>
      <c r="CJ59" s="187">
        <f t="shared" si="23"/>
        <v>0.10000000000000142</v>
      </c>
      <c r="CK59" s="187">
        <f t="shared" si="24"/>
        <v>0</v>
      </c>
      <c r="CL59" s="187">
        <f t="shared" si="25"/>
        <v>12</v>
      </c>
      <c r="CM59" s="187">
        <f t="shared" si="26"/>
        <v>11.100000000000001</v>
      </c>
      <c r="CN59" s="187">
        <f t="shared" si="27"/>
        <v>0.5</v>
      </c>
      <c r="CO59" s="187">
        <f t="shared" si="37"/>
        <v>17.299999999999997</v>
      </c>
      <c r="CP59" s="187" t="s">
        <v>20</v>
      </c>
      <c r="CQ59" s="187">
        <v>16</v>
      </c>
      <c r="CR59" s="187">
        <v>25.4</v>
      </c>
      <c r="CS59" s="195">
        <v>25.4</v>
      </c>
      <c r="CT59" s="187">
        <v>34</v>
      </c>
      <c r="CU59" s="195">
        <v>34.1</v>
      </c>
      <c r="CV59" s="194">
        <v>34.1</v>
      </c>
      <c r="CW59" s="187">
        <v>46.1</v>
      </c>
      <c r="CX59" s="187">
        <v>57.2</v>
      </c>
      <c r="CY59" s="187">
        <v>57.7</v>
      </c>
      <c r="CZ59" s="187">
        <v>75</v>
      </c>
      <c r="DA59" s="187">
        <v>10.6</v>
      </c>
      <c r="DB59" s="187">
        <v>35.1</v>
      </c>
      <c r="DC59" s="187">
        <v>55.2</v>
      </c>
      <c r="DD59" s="187">
        <v>56.3</v>
      </c>
      <c r="DE59" s="187">
        <v>56.3</v>
      </c>
      <c r="DF59" s="187">
        <v>56.3</v>
      </c>
      <c r="DG59" s="187">
        <v>69.2</v>
      </c>
      <c r="DH59" s="197">
        <v>69.2</v>
      </c>
      <c r="DI59" s="197">
        <v>69.2</v>
      </c>
      <c r="DJ59" s="187">
        <v>87.8</v>
      </c>
      <c r="DK59" s="187">
        <v>94.304</v>
      </c>
      <c r="DL59" s="187">
        <v>94.5</v>
      </c>
      <c r="DM59" s="187">
        <v>10.2</v>
      </c>
      <c r="DN59" s="190">
        <v>24</v>
      </c>
      <c r="DO59" s="187">
        <v>24.1</v>
      </c>
      <c r="DP59" s="187">
        <v>24.1</v>
      </c>
      <c r="DQ59" s="187">
        <v>24.1</v>
      </c>
      <c r="DR59" s="187">
        <v>17.46</v>
      </c>
      <c r="DS59" s="187">
        <v>0</v>
      </c>
      <c r="DT59" s="187">
        <v>0</v>
      </c>
      <c r="DU59" s="194">
        <v>0</v>
      </c>
      <c r="DV59" s="194">
        <v>0</v>
      </c>
      <c r="DW59" s="194">
        <v>0</v>
      </c>
      <c r="DX59" s="194">
        <v>0</v>
      </c>
      <c r="DY59" s="187">
        <f t="shared" si="36"/>
        <v>41.56</v>
      </c>
      <c r="DZ59" s="187" t="s">
        <v>20</v>
      </c>
      <c r="EA59" s="194">
        <v>11.94</v>
      </c>
      <c r="EB59" s="194">
        <v>0</v>
      </c>
      <c r="EC59" s="194">
        <v>0</v>
      </c>
      <c r="ED59" s="194">
        <v>0</v>
      </c>
      <c r="EE59" s="194">
        <v>0</v>
      </c>
      <c r="EF59" s="194">
        <v>0</v>
      </c>
      <c r="EG59" s="229">
        <v>0</v>
      </c>
      <c r="EH59" s="229">
        <v>0.6</v>
      </c>
      <c r="EI59" s="229">
        <v>0</v>
      </c>
      <c r="EJ59" s="229">
        <v>0</v>
      </c>
      <c r="EK59" s="229">
        <v>0</v>
      </c>
      <c r="EL59" s="187">
        <f t="shared" si="28"/>
        <v>12.54</v>
      </c>
      <c r="EM59" s="200" t="s">
        <v>20</v>
      </c>
      <c r="EN59" s="187" t="s">
        <v>20</v>
      </c>
      <c r="EO59" s="200">
        <v>0</v>
      </c>
      <c r="EP59" s="200">
        <v>0</v>
      </c>
      <c r="EQ59" s="200">
        <v>0</v>
      </c>
      <c r="ER59" s="200">
        <v>0</v>
      </c>
      <c r="ES59" s="194">
        <v>0</v>
      </c>
      <c r="ET59" s="187">
        <v>0</v>
      </c>
      <c r="EU59" s="194">
        <v>0</v>
      </c>
      <c r="EV59" s="194">
        <v>0</v>
      </c>
      <c r="EW59" s="194">
        <v>0</v>
      </c>
      <c r="EX59" s="194">
        <v>0</v>
      </c>
      <c r="EY59" s="187" t="s">
        <v>20</v>
      </c>
      <c r="EZ59" s="187" t="s">
        <v>20</v>
      </c>
      <c r="FA59" s="187" t="s">
        <v>20</v>
      </c>
      <c r="FB59" s="287">
        <v>0</v>
      </c>
      <c r="FC59" s="287">
        <v>0</v>
      </c>
      <c r="FD59" s="187">
        <v>0</v>
      </c>
      <c r="FE59" s="187">
        <v>0</v>
      </c>
      <c r="FF59" s="287">
        <v>0</v>
      </c>
      <c r="FG59" s="287">
        <v>0</v>
      </c>
      <c r="FH59" s="287">
        <v>0</v>
      </c>
      <c r="FI59" s="287">
        <v>0</v>
      </c>
      <c r="FJ59" s="190">
        <v>0</v>
      </c>
      <c r="FK59" s="287">
        <v>0</v>
      </c>
      <c r="FL59" s="187" t="s">
        <v>20</v>
      </c>
      <c r="FM59" s="187" t="s">
        <v>20</v>
      </c>
      <c r="FN59" s="188">
        <v>0</v>
      </c>
      <c r="FO59" s="288">
        <v>0</v>
      </c>
      <c r="FP59" s="292">
        <v>0</v>
      </c>
      <c r="FQ59" s="289">
        <v>0</v>
      </c>
      <c r="FR59" s="289">
        <v>0</v>
      </c>
      <c r="FS59" s="187">
        <v>0</v>
      </c>
      <c r="FT59" s="187">
        <v>0</v>
      </c>
      <c r="FU59" s="290">
        <v>0</v>
      </c>
      <c r="FV59" s="288">
        <v>0</v>
      </c>
      <c r="FW59" s="288">
        <v>0</v>
      </c>
      <c r="FX59" s="288">
        <v>0</v>
      </c>
      <c r="FY59" s="194">
        <v>0</v>
      </c>
      <c r="FZ59" s="187">
        <v>0</v>
      </c>
      <c r="GA59" s="187">
        <v>0</v>
      </c>
      <c r="GB59" s="187">
        <v>0</v>
      </c>
      <c r="GC59" s="187">
        <v>0</v>
      </c>
      <c r="GD59" s="187">
        <v>0</v>
      </c>
      <c r="GE59" s="187"/>
      <c r="GF59" s="187"/>
      <c r="GG59" s="187"/>
      <c r="GH59" s="187"/>
      <c r="GI59" s="187"/>
      <c r="GJ59" s="187"/>
      <c r="GK59" s="187">
        <f t="shared" si="31"/>
        <v>0</v>
      </c>
      <c r="GL59" s="187">
        <f t="shared" si="32"/>
        <v>0</v>
      </c>
      <c r="GM59" s="187"/>
      <c r="GN59" s="187"/>
      <c r="GO59" s="187"/>
      <c r="GP59" s="187"/>
      <c r="GQ59" s="187"/>
      <c r="GR59" s="187"/>
      <c r="GS59" s="187"/>
      <c r="GT59" s="187"/>
      <c r="GU59" s="187"/>
      <c r="GV59" s="187"/>
      <c r="GW59" s="187"/>
      <c r="GX59" s="187"/>
      <c r="GY59" s="187"/>
      <c r="GZ59" s="187"/>
      <c r="HA59" s="187"/>
      <c r="HB59" s="187"/>
      <c r="HC59" s="187"/>
      <c r="HD59" s="187"/>
      <c r="HE59" s="187"/>
      <c r="HF59" s="187"/>
      <c r="HG59" s="187"/>
      <c r="HH59" s="187"/>
      <c r="HI59" s="187"/>
      <c r="HJ59" s="187"/>
      <c r="HK59" s="187"/>
      <c r="HL59" s="187"/>
      <c r="HM59" s="187"/>
      <c r="HN59" s="187">
        <v>0</v>
      </c>
      <c r="HO59" s="187"/>
      <c r="HP59" s="187">
        <v>0</v>
      </c>
      <c r="HQ59" s="187"/>
      <c r="HR59" s="187"/>
      <c r="HS59" s="187"/>
      <c r="HT59" s="187"/>
      <c r="HU59" s="187"/>
      <c r="HV59" s="187"/>
      <c r="HW59" s="187">
        <f t="shared" si="33"/>
        <v>0</v>
      </c>
      <c r="HX59" s="187">
        <f t="shared" si="34"/>
        <v>0</v>
      </c>
    </row>
    <row r="60" spans="1:232" ht="18.75" customHeight="1">
      <c r="A60" s="94" t="s">
        <v>96</v>
      </c>
      <c r="B60" s="51" t="s">
        <v>97</v>
      </c>
      <c r="C60" s="39">
        <v>1941</v>
      </c>
      <c r="D60" s="39"/>
      <c r="E60" s="39">
        <v>1973</v>
      </c>
      <c r="F60" s="39">
        <v>2009</v>
      </c>
      <c r="G60" s="39">
        <v>2691</v>
      </c>
      <c r="H60" s="39">
        <v>2066</v>
      </c>
      <c r="I60" s="39">
        <v>2084</v>
      </c>
      <c r="J60" s="90">
        <v>1268</v>
      </c>
      <c r="K60" s="79">
        <v>1116</v>
      </c>
      <c r="L60" s="79">
        <v>1308</v>
      </c>
      <c r="M60" s="79">
        <v>1636</v>
      </c>
      <c r="N60" s="79">
        <v>1633</v>
      </c>
      <c r="O60" s="83">
        <v>1491</v>
      </c>
      <c r="P60" s="61">
        <v>2644</v>
      </c>
      <c r="Q60" s="82">
        <v>2208</v>
      </c>
      <c r="R60" s="82">
        <v>1966</v>
      </c>
      <c r="S60" s="82">
        <v>2873.117</v>
      </c>
      <c r="T60" s="61">
        <v>3562</v>
      </c>
      <c r="U60" s="61">
        <v>2576.7</v>
      </c>
      <c r="V60" s="91">
        <v>3012.7</v>
      </c>
      <c r="W60" s="187">
        <v>4014.3050000000003</v>
      </c>
      <c r="X60" s="187">
        <v>5806.276</v>
      </c>
      <c r="Y60" s="187">
        <v>7249.478999999999</v>
      </c>
      <c r="Z60" s="187">
        <v>9027.422</v>
      </c>
      <c r="AA60" s="187">
        <f aca="true" t="shared" si="38" ref="AA60:AA66">+FN60+FM60+FO60+FP60+FQ60+FR60+FS60+FT60+FU60+FV60+FW60+FX60</f>
        <v>10772.616</v>
      </c>
      <c r="AB60" s="187">
        <v>10613.921</v>
      </c>
      <c r="AC60" s="187">
        <v>8920.619</v>
      </c>
      <c r="AD60" s="187">
        <v>10322.816000000003</v>
      </c>
      <c r="AE60" s="191">
        <v>111</v>
      </c>
      <c r="AF60" s="189">
        <v>116</v>
      </c>
      <c r="AG60" s="189">
        <v>251</v>
      </c>
      <c r="AH60" s="189">
        <v>176</v>
      </c>
      <c r="AI60" s="189">
        <v>95</v>
      </c>
      <c r="AJ60" s="189">
        <v>70</v>
      </c>
      <c r="AK60" s="189">
        <v>326</v>
      </c>
      <c r="AL60" s="189">
        <v>281</v>
      </c>
      <c r="AM60" s="189">
        <v>110</v>
      </c>
      <c r="AN60" s="189">
        <v>68</v>
      </c>
      <c r="AO60" s="189">
        <v>169</v>
      </c>
      <c r="AP60" s="189">
        <v>193</v>
      </c>
      <c r="AQ60" s="187">
        <f t="shared" si="15"/>
        <v>1966</v>
      </c>
      <c r="AR60" s="191">
        <v>208</v>
      </c>
      <c r="AS60" s="189">
        <v>140</v>
      </c>
      <c r="AT60" s="189">
        <v>213.317</v>
      </c>
      <c r="AU60" s="189">
        <v>137</v>
      </c>
      <c r="AV60" s="192">
        <v>161</v>
      </c>
      <c r="AW60" s="192">
        <v>329</v>
      </c>
      <c r="AX60" s="194">
        <v>204.2</v>
      </c>
      <c r="AY60" s="194">
        <v>216.4</v>
      </c>
      <c r="AZ60" s="194">
        <v>322.1</v>
      </c>
      <c r="BA60" s="194">
        <v>362.9</v>
      </c>
      <c r="BB60" s="194">
        <v>224.2</v>
      </c>
      <c r="BC60" s="189">
        <v>355</v>
      </c>
      <c r="BD60" s="189">
        <f t="shared" si="16"/>
        <v>2873.117</v>
      </c>
      <c r="BE60" s="189">
        <v>564.3</v>
      </c>
      <c r="BF60" s="189">
        <f t="shared" si="17"/>
        <v>185.80000000000007</v>
      </c>
      <c r="BG60" s="189">
        <f t="shared" si="1"/>
        <v>570.3000000000001</v>
      </c>
      <c r="BH60" s="189">
        <f t="shared" si="2"/>
        <v>269.6999999999998</v>
      </c>
      <c r="BI60" s="189">
        <f t="shared" si="3"/>
        <v>311</v>
      </c>
      <c r="BJ60" s="189">
        <f t="shared" si="4"/>
        <v>183.9000000000001</v>
      </c>
      <c r="BK60" s="189">
        <f t="shared" si="5"/>
        <v>303.3000000000002</v>
      </c>
      <c r="BL60" s="189">
        <f t="shared" si="6"/>
        <v>313</v>
      </c>
      <c r="BM60" s="189">
        <f t="shared" si="7"/>
        <v>151.29999999999973</v>
      </c>
      <c r="BN60" s="189">
        <f t="shared" si="8"/>
        <v>269.4000000000001</v>
      </c>
      <c r="BO60" s="189">
        <f t="shared" si="9"/>
        <v>187</v>
      </c>
      <c r="BP60" s="189">
        <f t="shared" si="10"/>
        <v>253</v>
      </c>
      <c r="BQ60" s="189">
        <f t="shared" si="18"/>
        <v>3562</v>
      </c>
      <c r="BR60" s="194">
        <v>750.1</v>
      </c>
      <c r="BS60" s="194">
        <v>1320.4</v>
      </c>
      <c r="BT60" s="194">
        <v>1590.1</v>
      </c>
      <c r="BU60" s="194">
        <v>1901.1</v>
      </c>
      <c r="BV60" s="194">
        <v>2085</v>
      </c>
      <c r="BW60" s="194">
        <v>2388.3</v>
      </c>
      <c r="BX60" s="187">
        <v>2701.3</v>
      </c>
      <c r="BY60" s="187">
        <v>2852.6</v>
      </c>
      <c r="BZ60" s="190">
        <v>3122</v>
      </c>
      <c r="CA60" s="195">
        <v>3309</v>
      </c>
      <c r="CB60" s="187">
        <v>2576.7</v>
      </c>
      <c r="CC60" s="187">
        <v>3562</v>
      </c>
      <c r="CD60" s="187">
        <v>228.9</v>
      </c>
      <c r="CE60" s="187">
        <f t="shared" si="35"/>
        <v>118.1</v>
      </c>
      <c r="CF60" s="187">
        <f t="shared" si="19"/>
        <v>213</v>
      </c>
      <c r="CG60" s="187">
        <f t="shared" si="20"/>
        <v>122.39999999999998</v>
      </c>
      <c r="CH60" s="187">
        <f t="shared" si="21"/>
        <v>287.80000000000007</v>
      </c>
      <c r="CI60" s="187">
        <f t="shared" si="22"/>
        <v>264.79999999999995</v>
      </c>
      <c r="CJ60" s="187">
        <f t="shared" si="23"/>
        <v>338.0999999999999</v>
      </c>
      <c r="CK60" s="187">
        <f t="shared" si="24"/>
        <v>191.20000000000005</v>
      </c>
      <c r="CL60" s="187">
        <f t="shared" si="25"/>
        <v>125.10000000000014</v>
      </c>
      <c r="CM60" s="187">
        <f t="shared" si="26"/>
        <v>302.9000000000001</v>
      </c>
      <c r="CN60" s="187">
        <f t="shared" si="27"/>
        <v>247.5</v>
      </c>
      <c r="CO60" s="187">
        <f t="shared" si="37"/>
        <v>136.89999999999964</v>
      </c>
      <c r="CP60" s="187">
        <v>347</v>
      </c>
      <c r="CQ60" s="187">
        <v>560</v>
      </c>
      <c r="CR60" s="187">
        <v>682.4</v>
      </c>
      <c r="CS60" s="195">
        <v>970.2</v>
      </c>
      <c r="CT60" s="187">
        <v>1235</v>
      </c>
      <c r="CU60" s="195">
        <v>1573.1</v>
      </c>
      <c r="CV60" s="194">
        <v>1764.3</v>
      </c>
      <c r="CW60" s="187">
        <v>1889.4</v>
      </c>
      <c r="CX60" s="187">
        <v>2192.3</v>
      </c>
      <c r="CY60" s="187">
        <v>2439.8</v>
      </c>
      <c r="CZ60" s="187">
        <v>2576.7</v>
      </c>
      <c r="DA60" s="187">
        <v>168.3</v>
      </c>
      <c r="DB60" s="187">
        <v>421.2</v>
      </c>
      <c r="DC60" s="187">
        <v>666.2</v>
      </c>
      <c r="DD60" s="187">
        <v>929.3</v>
      </c>
      <c r="DE60" s="187">
        <v>1280</v>
      </c>
      <c r="DF60" s="187">
        <v>1463.6</v>
      </c>
      <c r="DG60" s="187">
        <v>1775.1</v>
      </c>
      <c r="DH60" s="197">
        <v>2163.3</v>
      </c>
      <c r="DI60" s="197">
        <v>2376.5</v>
      </c>
      <c r="DJ60" s="187">
        <v>2607.6</v>
      </c>
      <c r="DK60" s="187">
        <v>2808.264</v>
      </c>
      <c r="DL60" s="187">
        <v>3012.7</v>
      </c>
      <c r="DM60" s="187">
        <v>246.4</v>
      </c>
      <c r="DN60" s="190">
        <v>476</v>
      </c>
      <c r="DO60" s="187">
        <v>1028.1</v>
      </c>
      <c r="DP60" s="187">
        <v>1233.9</v>
      </c>
      <c r="DQ60" s="187">
        <v>1554.4</v>
      </c>
      <c r="DR60" s="187">
        <v>445.625</v>
      </c>
      <c r="DS60" s="187">
        <v>410.732</v>
      </c>
      <c r="DT60" s="187">
        <v>342.469</v>
      </c>
      <c r="DU60" s="194">
        <v>444.951</v>
      </c>
      <c r="DV60" s="194">
        <v>291.128</v>
      </c>
      <c r="DW60" s="194">
        <v>263.329</v>
      </c>
      <c r="DX60" s="194">
        <v>261.671</v>
      </c>
      <c r="DY60" s="187">
        <f t="shared" si="36"/>
        <v>4014.3050000000003</v>
      </c>
      <c r="DZ60" s="190">
        <v>286</v>
      </c>
      <c r="EA60" s="194">
        <v>287.762</v>
      </c>
      <c r="EB60" s="194">
        <v>547.658</v>
      </c>
      <c r="EC60" s="194">
        <v>408.776</v>
      </c>
      <c r="ED60" s="194">
        <v>559.026</v>
      </c>
      <c r="EE60" s="194">
        <v>341.507</v>
      </c>
      <c r="EF60" s="194">
        <v>367.006</v>
      </c>
      <c r="EG60" s="229">
        <v>605.391</v>
      </c>
      <c r="EH60" s="229">
        <v>526.972</v>
      </c>
      <c r="EI60" s="229">
        <v>482.066</v>
      </c>
      <c r="EJ60" s="229">
        <v>757.873</v>
      </c>
      <c r="EK60" s="229">
        <v>636.239</v>
      </c>
      <c r="EL60" s="187">
        <f t="shared" si="28"/>
        <v>5806.276</v>
      </c>
      <c r="EM60" s="200">
        <v>418.778</v>
      </c>
      <c r="EN60" s="187">
        <v>670.874</v>
      </c>
      <c r="EO60" s="187">
        <v>508.468</v>
      </c>
      <c r="EP60" s="187">
        <v>425.25</v>
      </c>
      <c r="EQ60" s="187">
        <v>549.77</v>
      </c>
      <c r="ER60" s="187">
        <v>911.335</v>
      </c>
      <c r="ES60" s="194">
        <v>532.739</v>
      </c>
      <c r="ET60" s="187">
        <v>561.426</v>
      </c>
      <c r="EU60" s="194">
        <v>535.52</v>
      </c>
      <c r="EV60" s="194">
        <v>458.891</v>
      </c>
      <c r="EW60" s="194">
        <v>816.8129999999999</v>
      </c>
      <c r="EX60" s="194">
        <v>859.6149999999996</v>
      </c>
      <c r="EY60" s="187">
        <f t="shared" si="29"/>
        <v>7249.478999999999</v>
      </c>
      <c r="EZ60" s="187">
        <v>1402.579</v>
      </c>
      <c r="FA60" s="187">
        <v>576.235</v>
      </c>
      <c r="FB60" s="287">
        <v>509.264</v>
      </c>
      <c r="FC60" s="287">
        <v>393.9100000000001</v>
      </c>
      <c r="FD60" s="187">
        <v>718.769</v>
      </c>
      <c r="FE60" s="187">
        <v>461.03299999999996</v>
      </c>
      <c r="FF60" s="287">
        <v>736.149</v>
      </c>
      <c r="FG60" s="287">
        <v>955.789</v>
      </c>
      <c r="FH60" s="287">
        <v>542.582</v>
      </c>
      <c r="FI60" s="287">
        <v>901.0809999999999</v>
      </c>
      <c r="FJ60" s="190">
        <v>1194.095</v>
      </c>
      <c r="FK60" s="287">
        <v>635.936</v>
      </c>
      <c r="FL60" s="187">
        <f t="shared" si="30"/>
        <v>9027.422</v>
      </c>
      <c r="FM60" s="187">
        <v>833.087</v>
      </c>
      <c r="FN60" s="188">
        <v>683.645</v>
      </c>
      <c r="FO60" s="288">
        <v>780.343</v>
      </c>
      <c r="FP60" s="288">
        <v>881.335</v>
      </c>
      <c r="FQ60" s="288">
        <v>814.728</v>
      </c>
      <c r="FR60" s="288">
        <v>776.268</v>
      </c>
      <c r="FS60" s="187">
        <v>1372.3140000000003</v>
      </c>
      <c r="FT60" s="187">
        <v>1112.299</v>
      </c>
      <c r="FU60" s="290">
        <v>1249.532</v>
      </c>
      <c r="FV60" s="288">
        <v>930.81</v>
      </c>
      <c r="FW60" s="288">
        <v>537.992</v>
      </c>
      <c r="FX60" s="288">
        <v>800.263</v>
      </c>
      <c r="FY60" s="194">
        <v>576.044</v>
      </c>
      <c r="FZ60" s="187">
        <v>874.615</v>
      </c>
      <c r="GA60" s="187">
        <v>725.86</v>
      </c>
      <c r="GB60" s="187">
        <v>1146.853</v>
      </c>
      <c r="GC60" s="187">
        <v>1222.198</v>
      </c>
      <c r="GD60" s="187">
        <v>788.225</v>
      </c>
      <c r="GE60" s="187">
        <v>655.357</v>
      </c>
      <c r="GF60" s="187">
        <v>781.782</v>
      </c>
      <c r="GG60" s="187">
        <v>1044.623</v>
      </c>
      <c r="GH60" s="187">
        <v>1051.748</v>
      </c>
      <c r="GI60" s="187">
        <v>734.004</v>
      </c>
      <c r="GJ60" s="187">
        <v>1012.612</v>
      </c>
      <c r="GK60" s="187">
        <f t="shared" si="31"/>
        <v>10772.616</v>
      </c>
      <c r="GL60" s="187">
        <f t="shared" si="32"/>
        <v>10613.921</v>
      </c>
      <c r="GM60" s="187">
        <v>847.417</v>
      </c>
      <c r="GN60" s="187">
        <v>889.443</v>
      </c>
      <c r="GO60" s="187">
        <v>744.901</v>
      </c>
      <c r="GP60" s="187">
        <v>938.165</v>
      </c>
      <c r="GQ60" s="187">
        <v>612.252</v>
      </c>
      <c r="GR60" s="187">
        <v>535.395</v>
      </c>
      <c r="GS60" s="187">
        <v>453.574</v>
      </c>
      <c r="GT60" s="187">
        <v>695.382</v>
      </c>
      <c r="GU60" s="187">
        <v>648.918</v>
      </c>
      <c r="GV60" s="187">
        <v>886.696</v>
      </c>
      <c r="GW60" s="187">
        <v>780.523</v>
      </c>
      <c r="GX60" s="187">
        <v>1099.296</v>
      </c>
      <c r="GY60" s="187">
        <v>554.012</v>
      </c>
      <c r="GZ60" s="187">
        <v>698.831</v>
      </c>
      <c r="HA60" s="187">
        <v>624.594</v>
      </c>
      <c r="HB60" s="187">
        <v>813.476</v>
      </c>
      <c r="HC60" s="187">
        <v>979.716</v>
      </c>
      <c r="HD60" s="187">
        <v>748.69</v>
      </c>
      <c r="HE60" s="187">
        <v>812.347</v>
      </c>
      <c r="HF60" s="187">
        <v>860.367</v>
      </c>
      <c r="HG60" s="187">
        <v>1214.434</v>
      </c>
      <c r="HH60" s="187">
        <v>1090.781</v>
      </c>
      <c r="HI60" s="187">
        <v>1070.211</v>
      </c>
      <c r="HJ60" s="187">
        <v>855.357</v>
      </c>
      <c r="HK60" s="187">
        <v>1157.628</v>
      </c>
      <c r="HL60" s="187">
        <v>1000.591</v>
      </c>
      <c r="HM60" s="187">
        <v>735.102</v>
      </c>
      <c r="HN60" s="187">
        <v>774.079</v>
      </c>
      <c r="HO60" s="187">
        <v>713.523</v>
      </c>
      <c r="HP60" s="187">
        <v>1070.532</v>
      </c>
      <c r="HQ60" s="187">
        <v>776.514</v>
      </c>
      <c r="HR60" s="187">
        <v>1072.434</v>
      </c>
      <c r="HS60" s="187">
        <v>833.877</v>
      </c>
      <c r="HT60" s="187">
        <v>1055.754</v>
      </c>
      <c r="HU60" s="187"/>
      <c r="HV60" s="187"/>
      <c r="HW60" s="187">
        <f t="shared" si="33"/>
        <v>8397.248</v>
      </c>
      <c r="HX60" s="187">
        <f t="shared" si="34"/>
        <v>9190.034</v>
      </c>
    </row>
    <row r="61" spans="1:232" ht="18.75" customHeight="1">
      <c r="A61" s="94" t="s">
        <v>101</v>
      </c>
      <c r="B61" s="51" t="s">
        <v>102</v>
      </c>
      <c r="C61" s="39">
        <v>79</v>
      </c>
      <c r="D61" s="39"/>
      <c r="E61" s="39">
        <v>92</v>
      </c>
      <c r="F61" s="39">
        <v>142</v>
      </c>
      <c r="G61" s="39">
        <v>351</v>
      </c>
      <c r="H61" s="39">
        <v>256</v>
      </c>
      <c r="I61" s="39">
        <v>264</v>
      </c>
      <c r="J61" s="90">
        <v>59</v>
      </c>
      <c r="K61" s="79">
        <v>60</v>
      </c>
      <c r="L61" s="79">
        <v>91</v>
      </c>
      <c r="M61" s="79">
        <v>47</v>
      </c>
      <c r="N61" s="79">
        <v>48</v>
      </c>
      <c r="O61" s="83">
        <v>47</v>
      </c>
      <c r="P61" s="61">
        <v>44</v>
      </c>
      <c r="Q61" s="82">
        <v>51</v>
      </c>
      <c r="R61" s="82">
        <v>84</v>
      </c>
      <c r="S61" s="82">
        <v>110.501</v>
      </c>
      <c r="T61" s="61">
        <v>129</v>
      </c>
      <c r="U61" s="61">
        <v>129.9</v>
      </c>
      <c r="V61" s="91">
        <v>103.6</v>
      </c>
      <c r="W61" s="187">
        <v>197.705</v>
      </c>
      <c r="X61" s="187">
        <v>136.08499999999998</v>
      </c>
      <c r="Y61" s="187">
        <v>664.1560000000001</v>
      </c>
      <c r="Z61" s="187">
        <v>262.019</v>
      </c>
      <c r="AA61" s="187">
        <f t="shared" si="38"/>
        <v>136.35600000000002</v>
      </c>
      <c r="AB61" s="187">
        <v>689.1463739999998</v>
      </c>
      <c r="AC61" s="187">
        <v>322.4140000000002</v>
      </c>
      <c r="AD61" s="187">
        <v>369.80000000000007</v>
      </c>
      <c r="AE61" s="191">
        <v>1</v>
      </c>
      <c r="AF61" s="189" t="s">
        <v>188</v>
      </c>
      <c r="AG61" s="189">
        <v>27</v>
      </c>
      <c r="AH61" s="189">
        <v>3</v>
      </c>
      <c r="AI61" s="189">
        <v>5</v>
      </c>
      <c r="AJ61" s="189">
        <v>6</v>
      </c>
      <c r="AK61" s="189">
        <v>1</v>
      </c>
      <c r="AL61" s="189">
        <v>2</v>
      </c>
      <c r="AM61" s="189">
        <v>13</v>
      </c>
      <c r="AN61" s="189">
        <v>21</v>
      </c>
      <c r="AO61" s="189">
        <v>5</v>
      </c>
      <c r="AP61" s="189"/>
      <c r="AQ61" s="187">
        <f>AE61+AF61+AG61+AH61+AI61+AJ61+AK61+AL61+AM61+AN61+AO61+AP61</f>
        <v>84</v>
      </c>
      <c r="AR61" s="191">
        <v>3</v>
      </c>
      <c r="AS61" s="189">
        <v>5</v>
      </c>
      <c r="AT61" s="189">
        <v>9.301</v>
      </c>
      <c r="AU61" s="189">
        <v>9</v>
      </c>
      <c r="AV61" s="192">
        <v>5</v>
      </c>
      <c r="AW61" s="192">
        <v>1</v>
      </c>
      <c r="AX61" s="194">
        <v>4.3</v>
      </c>
      <c r="AY61" s="194">
        <v>32.4</v>
      </c>
      <c r="AZ61" s="194">
        <v>12.5</v>
      </c>
      <c r="BA61" s="194">
        <v>9.7</v>
      </c>
      <c r="BB61" s="194">
        <v>3.3</v>
      </c>
      <c r="BC61" s="189">
        <v>16</v>
      </c>
      <c r="BD61" s="189">
        <f>SUM(AR61:BC61)</f>
        <v>110.501</v>
      </c>
      <c r="BE61" s="189">
        <v>12</v>
      </c>
      <c r="BF61" s="189">
        <f t="shared" si="17"/>
        <v>0.3000000000000007</v>
      </c>
      <c r="BG61" s="189">
        <f t="shared" si="1"/>
        <v>26.2</v>
      </c>
      <c r="BH61" s="189">
        <f t="shared" si="2"/>
        <v>9.5</v>
      </c>
      <c r="BI61" s="189">
        <f t="shared" si="3"/>
        <v>4</v>
      </c>
      <c r="BJ61" s="189">
        <f t="shared" si="4"/>
        <v>7.899999999999999</v>
      </c>
      <c r="BK61" s="189">
        <f t="shared" si="5"/>
        <v>32.6</v>
      </c>
      <c r="BL61" s="189">
        <f t="shared" si="6"/>
        <v>8.5</v>
      </c>
      <c r="BM61" s="189">
        <f t="shared" si="7"/>
        <v>14</v>
      </c>
      <c r="BN61" s="189">
        <f t="shared" si="8"/>
        <v>7</v>
      </c>
      <c r="BO61" s="189">
        <f t="shared" si="9"/>
        <v>2</v>
      </c>
      <c r="BP61" s="189">
        <f t="shared" si="10"/>
        <v>5</v>
      </c>
      <c r="BQ61" s="189">
        <f t="shared" si="18"/>
        <v>129</v>
      </c>
      <c r="BR61" s="194">
        <v>12.3</v>
      </c>
      <c r="BS61" s="194">
        <v>38.5</v>
      </c>
      <c r="BT61" s="194">
        <v>48</v>
      </c>
      <c r="BU61" s="194">
        <v>52</v>
      </c>
      <c r="BV61" s="194">
        <v>59.9</v>
      </c>
      <c r="BW61" s="194">
        <v>92.5</v>
      </c>
      <c r="BX61" s="187">
        <v>101</v>
      </c>
      <c r="BY61" s="187">
        <v>115</v>
      </c>
      <c r="BZ61" s="190">
        <v>122</v>
      </c>
      <c r="CA61" s="195">
        <v>124</v>
      </c>
      <c r="CB61" s="187">
        <v>129.9</v>
      </c>
      <c r="CC61" s="187">
        <v>129</v>
      </c>
      <c r="CD61" s="187">
        <v>7.5</v>
      </c>
      <c r="CE61" s="187">
        <f t="shared" si="35"/>
        <v>4.5</v>
      </c>
      <c r="CF61" s="187">
        <f t="shared" si="19"/>
        <v>20</v>
      </c>
      <c r="CG61" s="187">
        <f t="shared" si="20"/>
        <v>2.200000000000003</v>
      </c>
      <c r="CH61" s="187">
        <f t="shared" si="21"/>
        <v>23.9</v>
      </c>
      <c r="CI61" s="187">
        <f t="shared" si="22"/>
        <v>2.8999999999999986</v>
      </c>
      <c r="CJ61" s="187">
        <f t="shared" si="23"/>
        <v>5</v>
      </c>
      <c r="CK61" s="187">
        <f t="shared" si="24"/>
        <v>26.400000000000006</v>
      </c>
      <c r="CL61" s="187">
        <f t="shared" si="25"/>
        <v>0.19999999999998863</v>
      </c>
      <c r="CM61" s="187">
        <f t="shared" si="26"/>
        <v>1.3000000000000114</v>
      </c>
      <c r="CN61" s="187">
        <f t="shared" si="27"/>
        <v>8.5</v>
      </c>
      <c r="CO61" s="187">
        <f t="shared" si="37"/>
        <v>27.5</v>
      </c>
      <c r="CP61" s="187">
        <v>12</v>
      </c>
      <c r="CQ61" s="187">
        <v>32</v>
      </c>
      <c r="CR61" s="187">
        <v>34.2</v>
      </c>
      <c r="CS61" s="195">
        <v>58.1</v>
      </c>
      <c r="CT61" s="187">
        <v>61</v>
      </c>
      <c r="CU61" s="195">
        <v>66</v>
      </c>
      <c r="CV61" s="194">
        <v>92.4</v>
      </c>
      <c r="CW61" s="187">
        <v>92.6</v>
      </c>
      <c r="CX61" s="187">
        <v>93.9</v>
      </c>
      <c r="CY61" s="187">
        <v>102.4</v>
      </c>
      <c r="CZ61" s="187">
        <v>129.9</v>
      </c>
      <c r="DA61" s="187">
        <v>5.8</v>
      </c>
      <c r="DB61" s="187">
        <v>6.2</v>
      </c>
      <c r="DC61" s="187">
        <v>27.7</v>
      </c>
      <c r="DD61" s="187">
        <v>31.6</v>
      </c>
      <c r="DE61" s="187">
        <v>32.4</v>
      </c>
      <c r="DF61" s="187">
        <v>61.8</v>
      </c>
      <c r="DG61" s="187">
        <v>65.1</v>
      </c>
      <c r="DH61" s="197">
        <v>67.5</v>
      </c>
      <c r="DI61" s="197">
        <v>71</v>
      </c>
      <c r="DJ61" s="187">
        <v>73</v>
      </c>
      <c r="DK61" s="187">
        <v>90.248</v>
      </c>
      <c r="DL61" s="187">
        <v>103.6</v>
      </c>
      <c r="DM61" s="187">
        <v>1.8</v>
      </c>
      <c r="DN61" s="190">
        <v>5</v>
      </c>
      <c r="DO61" s="187">
        <v>7</v>
      </c>
      <c r="DP61" s="187">
        <v>8.1</v>
      </c>
      <c r="DQ61" s="187">
        <v>17.3</v>
      </c>
      <c r="DR61" s="187">
        <v>25.593</v>
      </c>
      <c r="DS61" s="187">
        <v>8.799</v>
      </c>
      <c r="DT61" s="187">
        <v>115.088</v>
      </c>
      <c r="DU61" s="194">
        <v>3.442</v>
      </c>
      <c r="DV61" s="194">
        <v>1.116</v>
      </c>
      <c r="DW61" s="194">
        <v>4.077</v>
      </c>
      <c r="DX61" s="194">
        <v>22.29</v>
      </c>
      <c r="DY61" s="187">
        <f t="shared" si="36"/>
        <v>197.705</v>
      </c>
      <c r="DZ61" s="190">
        <v>9</v>
      </c>
      <c r="EA61" s="194">
        <v>8.031</v>
      </c>
      <c r="EB61" s="194">
        <v>43.872</v>
      </c>
      <c r="EC61" s="194">
        <v>10.468</v>
      </c>
      <c r="ED61" s="194">
        <v>2.999</v>
      </c>
      <c r="EE61" s="194">
        <v>20.624</v>
      </c>
      <c r="EF61" s="194">
        <v>6.063</v>
      </c>
      <c r="EG61" s="229">
        <v>13.416</v>
      </c>
      <c r="EH61" s="229">
        <v>1.908</v>
      </c>
      <c r="EI61" s="229">
        <v>9.193</v>
      </c>
      <c r="EJ61" s="229">
        <v>6.083</v>
      </c>
      <c r="EK61" s="229">
        <v>4.428</v>
      </c>
      <c r="EL61" s="187">
        <f t="shared" si="28"/>
        <v>136.08499999999998</v>
      </c>
      <c r="EM61" s="200">
        <v>0.705</v>
      </c>
      <c r="EN61" s="187">
        <v>18.719</v>
      </c>
      <c r="EO61" s="187">
        <v>4.518</v>
      </c>
      <c r="EP61" s="187">
        <v>17.928</v>
      </c>
      <c r="EQ61" s="187">
        <v>328.002</v>
      </c>
      <c r="ER61" s="187">
        <v>197.862</v>
      </c>
      <c r="ES61" s="194">
        <v>18.98</v>
      </c>
      <c r="ET61" s="187">
        <v>9.134</v>
      </c>
      <c r="EU61" s="194">
        <v>4.605</v>
      </c>
      <c r="EV61" s="194">
        <v>3.896</v>
      </c>
      <c r="EW61" s="194">
        <v>24.214</v>
      </c>
      <c r="EX61" s="194">
        <v>35.593</v>
      </c>
      <c r="EY61" s="187">
        <f t="shared" si="29"/>
        <v>664.1560000000001</v>
      </c>
      <c r="EZ61" s="187">
        <v>11.625</v>
      </c>
      <c r="FA61" s="187">
        <v>52.486</v>
      </c>
      <c r="FB61" s="287">
        <v>4.518</v>
      </c>
      <c r="FC61" s="287">
        <v>23.455</v>
      </c>
      <c r="FD61" s="187">
        <v>25.005</v>
      </c>
      <c r="FE61" s="187">
        <v>17.514</v>
      </c>
      <c r="FF61" s="287">
        <v>27.213</v>
      </c>
      <c r="FG61" s="287">
        <v>4.802</v>
      </c>
      <c r="FH61" s="287">
        <v>61.318</v>
      </c>
      <c r="FI61" s="287">
        <v>15.816000000000003</v>
      </c>
      <c r="FJ61" s="190">
        <v>18.267</v>
      </c>
      <c r="FK61" s="287">
        <v>0</v>
      </c>
      <c r="FL61" s="187">
        <f t="shared" si="30"/>
        <v>262.019</v>
      </c>
      <c r="FM61" s="187">
        <v>11.114</v>
      </c>
      <c r="FN61" s="188">
        <v>7.165</v>
      </c>
      <c r="FO61" s="288">
        <v>38.83799999999998</v>
      </c>
      <c r="FP61" s="292">
        <v>21.529</v>
      </c>
      <c r="FQ61" s="288">
        <v>1.897</v>
      </c>
      <c r="FR61" s="288">
        <v>10.287</v>
      </c>
      <c r="FS61" s="187">
        <v>19.423000000000023</v>
      </c>
      <c r="FT61" s="187">
        <v>0</v>
      </c>
      <c r="FU61" s="290">
        <v>1.917</v>
      </c>
      <c r="FV61" s="288">
        <v>19.167</v>
      </c>
      <c r="FW61" s="288">
        <v>5.019</v>
      </c>
      <c r="FX61" s="288">
        <v>0</v>
      </c>
      <c r="FY61" s="194">
        <v>13.922999999999973</v>
      </c>
      <c r="FZ61" s="187">
        <v>213.533374</v>
      </c>
      <c r="GA61" s="187">
        <v>10.138000000000012</v>
      </c>
      <c r="GB61" s="187">
        <v>6.767999999999996</v>
      </c>
      <c r="GC61" s="187">
        <v>14.432999999999986</v>
      </c>
      <c r="GD61" s="187">
        <v>108.68799999999997</v>
      </c>
      <c r="GE61" s="187">
        <v>4.642000000000003</v>
      </c>
      <c r="GF61" s="187">
        <v>1.8879999999999786</v>
      </c>
      <c r="GG61" s="187">
        <v>17.618999999999993</v>
      </c>
      <c r="GH61" s="187">
        <v>282.62</v>
      </c>
      <c r="GI61" s="187">
        <v>9.44899999999997</v>
      </c>
      <c r="GJ61" s="187">
        <v>5.444999999999986</v>
      </c>
      <c r="GK61" s="187">
        <f t="shared" si="31"/>
        <v>136.35600000000002</v>
      </c>
      <c r="GL61" s="187">
        <f t="shared" si="32"/>
        <v>689.1463739999998</v>
      </c>
      <c r="GM61" s="187">
        <v>26.885999999999992</v>
      </c>
      <c r="GN61" s="187">
        <v>5.752999999999986</v>
      </c>
      <c r="GO61" s="187">
        <v>4.320999999999984</v>
      </c>
      <c r="GP61" s="187"/>
      <c r="GQ61" s="187">
        <v>210.693</v>
      </c>
      <c r="GR61" s="187">
        <v>65.209</v>
      </c>
      <c r="GS61" s="187">
        <v>17.04399999999997</v>
      </c>
      <c r="GT61" s="187">
        <v>185.52500000000003</v>
      </c>
      <c r="GU61" s="187">
        <v>2.5769999999999973</v>
      </c>
      <c r="GV61" s="187">
        <v>5.24299999999999</v>
      </c>
      <c r="GW61" s="187">
        <v>25.494999999999994</v>
      </c>
      <c r="GX61" s="187">
        <v>6.445999999999989</v>
      </c>
      <c r="GY61" s="187">
        <v>61.66900000000001</v>
      </c>
      <c r="GZ61" s="187">
        <v>55.876000000000005</v>
      </c>
      <c r="HA61" s="187">
        <v>64.304</v>
      </c>
      <c r="HB61" s="187">
        <v>11.388999999999987</v>
      </c>
      <c r="HC61" s="187">
        <v>7.858999999999996</v>
      </c>
      <c r="HD61" s="187">
        <v>28.633999999999993</v>
      </c>
      <c r="HE61" s="187"/>
      <c r="HF61" s="187">
        <v>37.94200000000001</v>
      </c>
      <c r="HG61" s="187">
        <v>30.078000000000102</v>
      </c>
      <c r="HH61" s="187">
        <v>40.893</v>
      </c>
      <c r="HI61" s="187">
        <v>21.089000000000013</v>
      </c>
      <c r="HJ61" s="187">
        <v>10.066999999999979</v>
      </c>
      <c r="HK61" s="187">
        <v>109.85300000000001</v>
      </c>
      <c r="HL61" s="187">
        <v>174.834</v>
      </c>
      <c r="HM61" s="187">
        <v>31.384000000000015</v>
      </c>
      <c r="HN61" s="187">
        <v>2.585999999999995</v>
      </c>
      <c r="HO61" s="187">
        <v>4.980999999999993</v>
      </c>
      <c r="HP61" s="187">
        <v>4.7050000000000125</v>
      </c>
      <c r="HQ61" s="187">
        <v>8.002999999999986</v>
      </c>
      <c r="HR61" s="187">
        <v>4.667500000000031</v>
      </c>
      <c r="HS61" s="187">
        <v>35.60869000000003</v>
      </c>
      <c r="HT61" s="187"/>
      <c r="HU61" s="187"/>
      <c r="HV61" s="187"/>
      <c r="HW61" s="187">
        <f t="shared" si="33"/>
        <v>338.6440000000001</v>
      </c>
      <c r="HX61" s="187">
        <f t="shared" si="34"/>
        <v>376.6221900000001</v>
      </c>
    </row>
    <row r="62" spans="1:232" ht="18.75" customHeight="1">
      <c r="A62" s="94" t="s">
        <v>250</v>
      </c>
      <c r="B62" s="51" t="s">
        <v>98</v>
      </c>
      <c r="C62" s="39">
        <v>642</v>
      </c>
      <c r="D62" s="39"/>
      <c r="E62" s="39">
        <v>1177</v>
      </c>
      <c r="F62" s="39">
        <v>1055</v>
      </c>
      <c r="G62" s="39">
        <v>1145</v>
      </c>
      <c r="H62" s="39">
        <v>755</v>
      </c>
      <c r="I62" s="39">
        <v>866</v>
      </c>
      <c r="J62" s="90">
        <v>434</v>
      </c>
      <c r="K62" s="79">
        <v>426</v>
      </c>
      <c r="L62" s="79">
        <v>790</v>
      </c>
      <c r="M62" s="79">
        <v>710</v>
      </c>
      <c r="N62" s="79">
        <v>1106</v>
      </c>
      <c r="O62" s="83">
        <v>728</v>
      </c>
      <c r="P62" s="61">
        <v>1102</v>
      </c>
      <c r="Q62" s="82">
        <v>1328</v>
      </c>
      <c r="R62" s="82">
        <v>1098</v>
      </c>
      <c r="S62" s="82">
        <v>830.665</v>
      </c>
      <c r="T62" s="61">
        <v>1658</v>
      </c>
      <c r="U62" s="61">
        <v>1174</v>
      </c>
      <c r="V62" s="91">
        <v>1568.5</v>
      </c>
      <c r="W62" s="187">
        <v>1457.885</v>
      </c>
      <c r="X62" s="187">
        <v>1790.8509999999999</v>
      </c>
      <c r="Y62" s="187">
        <v>1911.873</v>
      </c>
      <c r="Z62" s="187">
        <v>1932.5529999999999</v>
      </c>
      <c r="AA62" s="187">
        <f t="shared" si="38"/>
        <v>2137.065</v>
      </c>
      <c r="AB62" s="187">
        <v>2085.242</v>
      </c>
      <c r="AC62" s="187">
        <v>2133.976</v>
      </c>
      <c r="AD62" s="187">
        <v>3012.0359999999996</v>
      </c>
      <c r="AE62" s="191">
        <v>10</v>
      </c>
      <c r="AF62" s="189">
        <v>168</v>
      </c>
      <c r="AG62" s="189">
        <v>48</v>
      </c>
      <c r="AH62" s="189">
        <v>56</v>
      </c>
      <c r="AI62" s="189">
        <v>68</v>
      </c>
      <c r="AJ62" s="189">
        <v>88</v>
      </c>
      <c r="AK62" s="189">
        <v>117</v>
      </c>
      <c r="AL62" s="189">
        <v>78</v>
      </c>
      <c r="AM62" s="189">
        <v>125</v>
      </c>
      <c r="AN62" s="189">
        <v>101</v>
      </c>
      <c r="AO62" s="189">
        <v>123</v>
      </c>
      <c r="AP62" s="189">
        <v>116</v>
      </c>
      <c r="AQ62" s="187">
        <f t="shared" si="15"/>
        <v>1098</v>
      </c>
      <c r="AR62" s="191">
        <v>59</v>
      </c>
      <c r="AS62" s="189">
        <v>146</v>
      </c>
      <c r="AT62" s="189">
        <v>129.065</v>
      </c>
      <c r="AU62" s="189">
        <v>110</v>
      </c>
      <c r="AV62" s="192">
        <v>193</v>
      </c>
      <c r="AW62" s="192">
        <v>136</v>
      </c>
      <c r="AX62" s="194">
        <v>0.6</v>
      </c>
      <c r="AY62" s="194">
        <v>1.8</v>
      </c>
      <c r="AZ62" s="194">
        <v>5.2</v>
      </c>
      <c r="BA62" s="194">
        <v>4.8</v>
      </c>
      <c r="BB62" s="194">
        <v>4.2</v>
      </c>
      <c r="BC62" s="189">
        <v>41</v>
      </c>
      <c r="BD62" s="189">
        <f t="shared" si="16"/>
        <v>830.6650000000001</v>
      </c>
      <c r="BE62" s="189">
        <v>207</v>
      </c>
      <c r="BF62" s="189">
        <f t="shared" si="17"/>
        <v>128.7</v>
      </c>
      <c r="BG62" s="189">
        <f t="shared" si="1"/>
        <v>51.5</v>
      </c>
      <c r="BH62" s="189">
        <f t="shared" si="2"/>
        <v>189.2</v>
      </c>
      <c r="BI62" s="189">
        <f t="shared" si="3"/>
        <v>130</v>
      </c>
      <c r="BJ62" s="189">
        <f t="shared" si="4"/>
        <v>108.30000000000007</v>
      </c>
      <c r="BK62" s="189">
        <f t="shared" si="5"/>
        <v>143.5</v>
      </c>
      <c r="BL62" s="189">
        <f t="shared" si="6"/>
        <v>154.79999999999995</v>
      </c>
      <c r="BM62" s="189">
        <f t="shared" si="7"/>
        <v>201</v>
      </c>
      <c r="BN62" s="189">
        <f t="shared" si="8"/>
        <v>51</v>
      </c>
      <c r="BO62" s="189">
        <f t="shared" si="9"/>
        <v>161</v>
      </c>
      <c r="BP62" s="189">
        <f t="shared" si="10"/>
        <v>132</v>
      </c>
      <c r="BQ62" s="189">
        <f t="shared" si="18"/>
        <v>1658</v>
      </c>
      <c r="BR62" s="194">
        <v>335.7</v>
      </c>
      <c r="BS62" s="194">
        <v>387.2</v>
      </c>
      <c r="BT62" s="194">
        <v>576.4</v>
      </c>
      <c r="BU62" s="194">
        <v>706.4</v>
      </c>
      <c r="BV62" s="194">
        <v>814.7</v>
      </c>
      <c r="BW62" s="194">
        <v>958.2</v>
      </c>
      <c r="BX62" s="187">
        <v>1113</v>
      </c>
      <c r="BY62" s="187">
        <v>1314</v>
      </c>
      <c r="BZ62" s="190">
        <v>1365</v>
      </c>
      <c r="CA62" s="195">
        <v>1526</v>
      </c>
      <c r="CB62" s="187">
        <v>1174</v>
      </c>
      <c r="CC62" s="187">
        <v>1658</v>
      </c>
      <c r="CD62" s="187">
        <v>171.3</v>
      </c>
      <c r="CE62" s="187">
        <f t="shared" si="35"/>
        <v>56.69999999999999</v>
      </c>
      <c r="CF62" s="187">
        <f t="shared" si="19"/>
        <v>185</v>
      </c>
      <c r="CG62" s="187">
        <f t="shared" si="20"/>
        <v>34.69999999999999</v>
      </c>
      <c r="CH62" s="187">
        <f t="shared" si="21"/>
        <v>128.40000000000003</v>
      </c>
      <c r="CI62" s="187">
        <f t="shared" si="22"/>
        <v>100.89999999999998</v>
      </c>
      <c r="CJ62" s="187">
        <f t="shared" si="23"/>
        <v>102.29999999999995</v>
      </c>
      <c r="CK62" s="187">
        <f t="shared" si="24"/>
        <v>95.5</v>
      </c>
      <c r="CL62" s="187">
        <f t="shared" si="25"/>
        <v>91.90000000000009</v>
      </c>
      <c r="CM62" s="187">
        <f t="shared" si="26"/>
        <v>50.39999999999998</v>
      </c>
      <c r="CN62" s="187">
        <f t="shared" si="27"/>
        <v>55.39999999999998</v>
      </c>
      <c r="CO62" s="187">
        <f t="shared" si="37"/>
        <v>101.5</v>
      </c>
      <c r="CP62" s="187">
        <v>228</v>
      </c>
      <c r="CQ62" s="187">
        <v>413</v>
      </c>
      <c r="CR62" s="187">
        <v>447.7</v>
      </c>
      <c r="CS62" s="195">
        <v>576.1</v>
      </c>
      <c r="CT62" s="187">
        <v>677</v>
      </c>
      <c r="CU62" s="195">
        <v>779.3</v>
      </c>
      <c r="CV62" s="194">
        <v>874.8</v>
      </c>
      <c r="CW62" s="187">
        <v>966.7</v>
      </c>
      <c r="CX62" s="187">
        <v>1017.1</v>
      </c>
      <c r="CY62" s="187">
        <v>1072.5</v>
      </c>
      <c r="CZ62" s="187">
        <v>1174</v>
      </c>
      <c r="DA62" s="187">
        <v>65.2</v>
      </c>
      <c r="DB62" s="187">
        <v>212.9</v>
      </c>
      <c r="DC62" s="187">
        <v>418.1</v>
      </c>
      <c r="DD62" s="187">
        <v>666.5</v>
      </c>
      <c r="DE62" s="187">
        <v>817.9</v>
      </c>
      <c r="DF62" s="187">
        <v>916.3</v>
      </c>
      <c r="DG62" s="187">
        <v>1104</v>
      </c>
      <c r="DH62" s="197">
        <v>1159.9</v>
      </c>
      <c r="DI62" s="197">
        <v>1297.5</v>
      </c>
      <c r="DJ62" s="187">
        <v>1468.3</v>
      </c>
      <c r="DK62" s="187">
        <v>1505.99</v>
      </c>
      <c r="DL62" s="187">
        <v>1568.5</v>
      </c>
      <c r="DM62" s="187">
        <v>153.2</v>
      </c>
      <c r="DN62" s="190">
        <v>301</v>
      </c>
      <c r="DO62" s="187">
        <v>405</v>
      </c>
      <c r="DP62" s="187">
        <v>552.6</v>
      </c>
      <c r="DQ62" s="187">
        <v>686</v>
      </c>
      <c r="DR62" s="187">
        <v>136.267</v>
      </c>
      <c r="DS62" s="187">
        <v>136.32</v>
      </c>
      <c r="DT62" s="187">
        <v>99.671</v>
      </c>
      <c r="DU62" s="194">
        <v>71.592</v>
      </c>
      <c r="DV62" s="194">
        <v>179.535</v>
      </c>
      <c r="DW62" s="194">
        <v>99.049</v>
      </c>
      <c r="DX62" s="194">
        <v>49.451</v>
      </c>
      <c r="DY62" s="187">
        <f t="shared" si="36"/>
        <v>1457.8850000000002</v>
      </c>
      <c r="DZ62" s="190">
        <v>199</v>
      </c>
      <c r="EA62" s="194">
        <v>174.533</v>
      </c>
      <c r="EB62" s="194">
        <v>80.002</v>
      </c>
      <c r="EC62" s="194">
        <v>116.061</v>
      </c>
      <c r="ED62" s="194">
        <v>196.742</v>
      </c>
      <c r="EE62" s="194">
        <v>155.323</v>
      </c>
      <c r="EF62" s="194">
        <v>123.558</v>
      </c>
      <c r="EG62" s="229">
        <v>108.721</v>
      </c>
      <c r="EH62" s="229">
        <v>111.206</v>
      </c>
      <c r="EI62" s="229">
        <v>126.347</v>
      </c>
      <c r="EJ62" s="229">
        <v>152.803</v>
      </c>
      <c r="EK62" s="229">
        <v>246.555</v>
      </c>
      <c r="EL62" s="187">
        <f t="shared" si="28"/>
        <v>1790.8509999999999</v>
      </c>
      <c r="EM62" s="200">
        <v>206.881</v>
      </c>
      <c r="EN62" s="187">
        <v>94.238</v>
      </c>
      <c r="EO62" s="187">
        <v>156.15</v>
      </c>
      <c r="EP62" s="187">
        <v>95.768</v>
      </c>
      <c r="EQ62" s="187">
        <v>194.9</v>
      </c>
      <c r="ER62" s="187">
        <v>149.548</v>
      </c>
      <c r="ES62" s="194">
        <v>170.795</v>
      </c>
      <c r="ET62" s="187">
        <v>178.071</v>
      </c>
      <c r="EU62" s="194">
        <v>112.39</v>
      </c>
      <c r="EV62" s="194">
        <v>118.05</v>
      </c>
      <c r="EW62" s="194">
        <v>222.74099999999999</v>
      </c>
      <c r="EX62" s="194">
        <v>212.341</v>
      </c>
      <c r="EY62" s="187">
        <f t="shared" si="29"/>
        <v>1911.873</v>
      </c>
      <c r="EZ62" s="187">
        <v>89.839</v>
      </c>
      <c r="FA62" s="187">
        <v>327.501</v>
      </c>
      <c r="FB62" s="287">
        <v>156.15</v>
      </c>
      <c r="FC62" s="287">
        <v>142.118</v>
      </c>
      <c r="FD62" s="187">
        <v>157.552</v>
      </c>
      <c r="FE62" s="187">
        <v>242.126</v>
      </c>
      <c r="FF62" s="287">
        <v>153.039</v>
      </c>
      <c r="FG62" s="287">
        <v>117.658</v>
      </c>
      <c r="FH62" s="287">
        <v>124.705</v>
      </c>
      <c r="FI62" s="287">
        <v>220.72799999999998</v>
      </c>
      <c r="FJ62" s="190">
        <v>131.11</v>
      </c>
      <c r="FK62" s="287">
        <v>70.027</v>
      </c>
      <c r="FL62" s="187">
        <f t="shared" si="30"/>
        <v>1932.5529999999999</v>
      </c>
      <c r="FM62" s="187">
        <v>179.743</v>
      </c>
      <c r="FN62" s="188">
        <v>121.817</v>
      </c>
      <c r="FO62" s="288">
        <v>113.89500000000001</v>
      </c>
      <c r="FP62" s="292">
        <v>165.602</v>
      </c>
      <c r="FQ62" s="289">
        <v>103.55</v>
      </c>
      <c r="FR62" s="289">
        <v>210.394</v>
      </c>
      <c r="FS62" s="187">
        <v>236.302</v>
      </c>
      <c r="FT62" s="187">
        <v>362.94</v>
      </c>
      <c r="FU62" s="290">
        <v>99.097</v>
      </c>
      <c r="FV62" s="288">
        <v>201.513</v>
      </c>
      <c r="FW62" s="288">
        <v>195.774</v>
      </c>
      <c r="FX62" s="288">
        <v>146.438</v>
      </c>
      <c r="FY62" s="194">
        <v>191.799</v>
      </c>
      <c r="FZ62" s="187">
        <v>161.883</v>
      </c>
      <c r="GA62" s="187">
        <v>188.029</v>
      </c>
      <c r="GB62" s="187">
        <v>137.219</v>
      </c>
      <c r="GC62" s="187">
        <v>136.924</v>
      </c>
      <c r="GD62" s="187">
        <v>187.52700000000002</v>
      </c>
      <c r="GE62" s="187">
        <v>114.244</v>
      </c>
      <c r="GF62" s="187">
        <v>168.24</v>
      </c>
      <c r="GG62" s="187">
        <v>139.87</v>
      </c>
      <c r="GH62" s="187">
        <v>208.88</v>
      </c>
      <c r="GI62" s="187">
        <v>263.62</v>
      </c>
      <c r="GJ62" s="187">
        <v>187.007</v>
      </c>
      <c r="GK62" s="187">
        <f t="shared" si="31"/>
        <v>2137.065</v>
      </c>
      <c r="GL62" s="187">
        <f t="shared" si="32"/>
        <v>2085.242</v>
      </c>
      <c r="GM62" s="187">
        <v>248.11499999999998</v>
      </c>
      <c r="GN62" s="187">
        <v>247.774</v>
      </c>
      <c r="GO62" s="187">
        <v>222.669</v>
      </c>
      <c r="GP62" s="187">
        <v>233.918</v>
      </c>
      <c r="GQ62" s="187">
        <v>6.688</v>
      </c>
      <c r="GR62" s="187">
        <v>143.923</v>
      </c>
      <c r="GS62" s="187">
        <v>190.31500000000003</v>
      </c>
      <c r="GT62" s="187">
        <v>174.06099999999998</v>
      </c>
      <c r="GU62" s="187">
        <v>90.643</v>
      </c>
      <c r="GV62" s="187">
        <v>247.623</v>
      </c>
      <c r="GW62" s="187">
        <v>231.662</v>
      </c>
      <c r="GX62" s="187">
        <v>185.263</v>
      </c>
      <c r="GY62" s="187">
        <v>227.088</v>
      </c>
      <c r="GZ62" s="187">
        <v>147.218</v>
      </c>
      <c r="HA62" s="187">
        <v>244.926</v>
      </c>
      <c r="HB62" s="187">
        <v>193.381</v>
      </c>
      <c r="HC62" s="187">
        <v>246.87199999999999</v>
      </c>
      <c r="HD62" s="187">
        <v>115.09</v>
      </c>
      <c r="HE62" s="187">
        <v>127.017</v>
      </c>
      <c r="HF62" s="187">
        <v>236.08499999999998</v>
      </c>
      <c r="HG62" s="187">
        <v>991.487</v>
      </c>
      <c r="HH62" s="187">
        <v>153.748</v>
      </c>
      <c r="HI62" s="187">
        <v>165.968</v>
      </c>
      <c r="HJ62" s="187">
        <v>163.156</v>
      </c>
      <c r="HK62" s="187">
        <v>152.876</v>
      </c>
      <c r="HL62" s="187">
        <v>138.719</v>
      </c>
      <c r="HM62" s="187">
        <v>222.696</v>
      </c>
      <c r="HN62" s="187">
        <v>231.409</v>
      </c>
      <c r="HO62" s="187">
        <v>189.984</v>
      </c>
      <c r="HP62" s="187">
        <v>183.283</v>
      </c>
      <c r="HQ62" s="187">
        <v>156.84400000000002</v>
      </c>
      <c r="HR62" s="187">
        <v>377.82</v>
      </c>
      <c r="HS62" s="187">
        <v>293.431</v>
      </c>
      <c r="HT62" s="187">
        <v>232.703</v>
      </c>
      <c r="HU62" s="187"/>
      <c r="HV62" s="187"/>
      <c r="HW62" s="187">
        <f t="shared" si="33"/>
        <v>2682.912</v>
      </c>
      <c r="HX62" s="187">
        <f t="shared" si="34"/>
        <v>2179.7650000000003</v>
      </c>
    </row>
    <row r="63" spans="1:232" ht="18.75" customHeight="1">
      <c r="A63" s="94" t="s">
        <v>99</v>
      </c>
      <c r="B63" s="51" t="s">
        <v>100</v>
      </c>
      <c r="C63" s="39">
        <v>100</v>
      </c>
      <c r="D63" s="39"/>
      <c r="E63" s="39">
        <v>176</v>
      </c>
      <c r="F63" s="39">
        <v>143</v>
      </c>
      <c r="G63" s="39">
        <v>181</v>
      </c>
      <c r="H63" s="39">
        <v>156</v>
      </c>
      <c r="I63" s="39">
        <v>158</v>
      </c>
      <c r="J63" s="90">
        <v>86</v>
      </c>
      <c r="K63" s="79">
        <v>62</v>
      </c>
      <c r="L63" s="79">
        <v>111</v>
      </c>
      <c r="M63" s="79">
        <v>59</v>
      </c>
      <c r="N63" s="79">
        <v>120</v>
      </c>
      <c r="O63" s="83">
        <v>98</v>
      </c>
      <c r="P63" s="61">
        <v>108</v>
      </c>
      <c r="Q63" s="82">
        <v>221</v>
      </c>
      <c r="R63" s="82">
        <v>98</v>
      </c>
      <c r="S63" s="82">
        <v>560.755</v>
      </c>
      <c r="T63" s="61">
        <v>146</v>
      </c>
      <c r="U63" s="61">
        <v>102.6</v>
      </c>
      <c r="V63" s="91">
        <v>345.4</v>
      </c>
      <c r="W63" s="187">
        <v>143.66</v>
      </c>
      <c r="X63" s="187">
        <v>80.566</v>
      </c>
      <c r="Y63" s="187">
        <v>85.52000000000001</v>
      </c>
      <c r="Z63" s="187">
        <v>127.80600000000001</v>
      </c>
      <c r="AA63" s="187">
        <f t="shared" si="38"/>
        <v>145.17700000000002</v>
      </c>
      <c r="AB63" s="187">
        <v>141.799</v>
      </c>
      <c r="AC63" s="187">
        <v>196.577</v>
      </c>
      <c r="AD63" s="187">
        <v>215.54200000000003</v>
      </c>
      <c r="AE63" s="191" t="s">
        <v>188</v>
      </c>
      <c r="AF63" s="189">
        <v>16</v>
      </c>
      <c r="AG63" s="189">
        <v>2</v>
      </c>
      <c r="AH63" s="189">
        <v>3</v>
      </c>
      <c r="AI63" s="189">
        <v>9</v>
      </c>
      <c r="AJ63" s="189">
        <v>9</v>
      </c>
      <c r="AK63" s="189">
        <v>16</v>
      </c>
      <c r="AL63" s="189">
        <v>2</v>
      </c>
      <c r="AM63" s="189">
        <v>15</v>
      </c>
      <c r="AN63" s="189">
        <v>1</v>
      </c>
      <c r="AO63" s="189">
        <v>6</v>
      </c>
      <c r="AP63" s="189">
        <v>19</v>
      </c>
      <c r="AQ63" s="187">
        <f t="shared" si="15"/>
        <v>98</v>
      </c>
      <c r="AR63" s="191">
        <v>1</v>
      </c>
      <c r="AS63" s="189">
        <v>6</v>
      </c>
      <c r="AT63" s="189">
        <v>9.055</v>
      </c>
      <c r="AU63" s="189">
        <v>17</v>
      </c>
      <c r="AV63" s="192">
        <v>7</v>
      </c>
      <c r="AW63" s="192">
        <v>0</v>
      </c>
      <c r="AX63" s="194">
        <v>90.1</v>
      </c>
      <c r="AY63" s="194">
        <v>137</v>
      </c>
      <c r="AZ63" s="194">
        <v>98.1</v>
      </c>
      <c r="BA63" s="194">
        <v>93.1</v>
      </c>
      <c r="BB63" s="194">
        <v>100.4</v>
      </c>
      <c r="BC63" s="189">
        <v>2</v>
      </c>
      <c r="BD63" s="189">
        <f t="shared" si="16"/>
        <v>560.755</v>
      </c>
      <c r="BE63" s="189">
        <v>21</v>
      </c>
      <c r="BF63" s="189">
        <f t="shared" si="17"/>
        <v>4.399999999999999</v>
      </c>
      <c r="BG63" s="189">
        <f t="shared" si="1"/>
        <v>30.200000000000003</v>
      </c>
      <c r="BH63" s="189">
        <f t="shared" si="2"/>
        <v>0.8999999999999986</v>
      </c>
      <c r="BI63" s="189">
        <f t="shared" si="3"/>
        <v>1.7999999999999972</v>
      </c>
      <c r="BJ63" s="189">
        <f t="shared" si="4"/>
        <v>5.300000000000004</v>
      </c>
      <c r="BK63" s="189">
        <f t="shared" si="5"/>
        <v>10.399999999999999</v>
      </c>
      <c r="BL63" s="189">
        <f t="shared" si="6"/>
        <v>13</v>
      </c>
      <c r="BM63" s="189">
        <f t="shared" si="7"/>
        <v>22</v>
      </c>
      <c r="BN63" s="189">
        <f t="shared" si="8"/>
        <v>2</v>
      </c>
      <c r="BO63" s="189">
        <f t="shared" si="9"/>
        <v>24</v>
      </c>
      <c r="BP63" s="189">
        <f t="shared" si="10"/>
        <v>11</v>
      </c>
      <c r="BQ63" s="189">
        <f t="shared" si="18"/>
        <v>146</v>
      </c>
      <c r="BR63" s="194">
        <v>25.4</v>
      </c>
      <c r="BS63" s="194">
        <v>55.6</v>
      </c>
      <c r="BT63" s="194">
        <v>56.5</v>
      </c>
      <c r="BU63" s="194">
        <v>58.3</v>
      </c>
      <c r="BV63" s="194">
        <v>63.6</v>
      </c>
      <c r="BW63" s="194">
        <v>74</v>
      </c>
      <c r="BX63" s="187">
        <v>87</v>
      </c>
      <c r="BY63" s="187">
        <v>109</v>
      </c>
      <c r="BZ63" s="190">
        <v>111</v>
      </c>
      <c r="CA63" s="195">
        <v>135</v>
      </c>
      <c r="CB63" s="187">
        <v>102.6</v>
      </c>
      <c r="CC63" s="187">
        <v>146</v>
      </c>
      <c r="CD63" s="187">
        <v>14.9</v>
      </c>
      <c r="CE63" s="187">
        <f t="shared" si="35"/>
        <v>5.1</v>
      </c>
      <c r="CF63" s="187">
        <f t="shared" si="19"/>
        <v>9</v>
      </c>
      <c r="CG63" s="187">
        <f t="shared" si="20"/>
        <v>10.100000000000001</v>
      </c>
      <c r="CH63" s="187">
        <f t="shared" si="21"/>
        <v>5.699999999999996</v>
      </c>
      <c r="CI63" s="187">
        <f t="shared" si="22"/>
        <v>10.700000000000003</v>
      </c>
      <c r="CJ63" s="187">
        <f t="shared" si="23"/>
        <v>16.299999999999997</v>
      </c>
      <c r="CK63" s="187">
        <f t="shared" si="24"/>
        <v>1.6000000000000085</v>
      </c>
      <c r="CL63" s="187">
        <f t="shared" si="25"/>
        <v>16.299999999999997</v>
      </c>
      <c r="CM63" s="187">
        <f t="shared" si="26"/>
        <v>2.8999999999999915</v>
      </c>
      <c r="CN63" s="187">
        <f t="shared" si="27"/>
        <v>4.700000000000003</v>
      </c>
      <c r="CO63" s="187">
        <f t="shared" si="37"/>
        <v>5.299999999999997</v>
      </c>
      <c r="CP63" s="187">
        <v>20</v>
      </c>
      <c r="CQ63" s="187">
        <v>29</v>
      </c>
      <c r="CR63" s="187">
        <v>39.1</v>
      </c>
      <c r="CS63" s="195">
        <v>44.8</v>
      </c>
      <c r="CT63" s="187">
        <v>55.5</v>
      </c>
      <c r="CU63" s="195">
        <v>71.8</v>
      </c>
      <c r="CV63" s="194">
        <v>73.4</v>
      </c>
      <c r="CW63" s="187">
        <v>89.7</v>
      </c>
      <c r="CX63" s="187">
        <v>92.6</v>
      </c>
      <c r="CY63" s="187">
        <v>97.3</v>
      </c>
      <c r="CZ63" s="187">
        <v>102.6</v>
      </c>
      <c r="DA63" s="187">
        <v>12.4</v>
      </c>
      <c r="DB63" s="187">
        <v>37.2</v>
      </c>
      <c r="DC63" s="187">
        <v>57.2</v>
      </c>
      <c r="DD63" s="187">
        <v>95.5</v>
      </c>
      <c r="DE63" s="187">
        <v>118</v>
      </c>
      <c r="DF63" s="187">
        <v>139.2</v>
      </c>
      <c r="DG63" s="187">
        <v>167.1</v>
      </c>
      <c r="DH63" s="197">
        <v>186.2</v>
      </c>
      <c r="DI63" s="197">
        <v>211.6</v>
      </c>
      <c r="DJ63" s="187">
        <v>214.6</v>
      </c>
      <c r="DK63" s="187">
        <v>227.34799999999998</v>
      </c>
      <c r="DL63" s="187">
        <v>345.4</v>
      </c>
      <c r="DM63" s="187">
        <v>32.7</v>
      </c>
      <c r="DN63" s="190">
        <v>59</v>
      </c>
      <c r="DO63" s="187">
        <v>73.1</v>
      </c>
      <c r="DP63" s="187">
        <v>80.6</v>
      </c>
      <c r="DQ63" s="187">
        <v>90.5</v>
      </c>
      <c r="DR63" s="187">
        <v>8.02</v>
      </c>
      <c r="DS63" s="187">
        <v>15.423</v>
      </c>
      <c r="DT63" s="187">
        <v>7</v>
      </c>
      <c r="DU63" s="194">
        <v>6.28</v>
      </c>
      <c r="DV63" s="194">
        <v>5.5</v>
      </c>
      <c r="DW63" s="194">
        <v>10.937</v>
      </c>
      <c r="DX63" s="194">
        <v>0</v>
      </c>
      <c r="DY63" s="187">
        <f t="shared" si="36"/>
        <v>143.66000000000003</v>
      </c>
      <c r="DZ63" s="190">
        <v>5</v>
      </c>
      <c r="EA63" s="194">
        <v>4.919</v>
      </c>
      <c r="EB63" s="194">
        <v>0</v>
      </c>
      <c r="EC63" s="194">
        <v>0.74</v>
      </c>
      <c r="ED63" s="194">
        <v>3.447</v>
      </c>
      <c r="EE63" s="194">
        <v>8.918</v>
      </c>
      <c r="EF63" s="194">
        <v>5.55</v>
      </c>
      <c r="EG63" s="229">
        <v>0</v>
      </c>
      <c r="EH63" s="229">
        <v>24.415</v>
      </c>
      <c r="EI63" s="229">
        <v>0.899</v>
      </c>
      <c r="EJ63" s="229">
        <v>9.66</v>
      </c>
      <c r="EK63" s="229">
        <v>17.018</v>
      </c>
      <c r="EL63" s="187">
        <f t="shared" si="28"/>
        <v>80.566</v>
      </c>
      <c r="EM63" s="200">
        <v>9.505</v>
      </c>
      <c r="EN63" s="187">
        <v>4.881</v>
      </c>
      <c r="EO63" s="187">
        <v>2.877</v>
      </c>
      <c r="EP63" s="187">
        <v>1.2</v>
      </c>
      <c r="EQ63" s="187">
        <v>0.511</v>
      </c>
      <c r="ER63" s="187">
        <v>2.738</v>
      </c>
      <c r="ES63" s="194">
        <v>1.587</v>
      </c>
      <c r="ET63" s="187">
        <v>13.313</v>
      </c>
      <c r="EU63" s="194">
        <v>10.01</v>
      </c>
      <c r="EV63" s="194">
        <v>11.991</v>
      </c>
      <c r="EW63" s="194">
        <v>22.632000000000005</v>
      </c>
      <c r="EX63" s="194">
        <v>4.275</v>
      </c>
      <c r="EY63" s="187">
        <f t="shared" si="29"/>
        <v>85.52000000000001</v>
      </c>
      <c r="EZ63" s="187">
        <v>26.688</v>
      </c>
      <c r="FA63" s="187">
        <v>6.419</v>
      </c>
      <c r="FB63" s="287">
        <v>2.877</v>
      </c>
      <c r="FC63" s="287">
        <v>0.7</v>
      </c>
      <c r="FD63" s="187">
        <v>2.189</v>
      </c>
      <c r="FE63" s="187">
        <v>8.703</v>
      </c>
      <c r="FF63" s="287">
        <v>2.591</v>
      </c>
      <c r="FG63" s="287">
        <v>24.362</v>
      </c>
      <c r="FH63" s="287">
        <v>12.164</v>
      </c>
      <c r="FI63" s="287">
        <v>0.951</v>
      </c>
      <c r="FJ63" s="190">
        <v>38.155</v>
      </c>
      <c r="FK63" s="287">
        <v>2.007</v>
      </c>
      <c r="FL63" s="187">
        <f t="shared" si="30"/>
        <v>127.80600000000001</v>
      </c>
      <c r="FM63" s="187">
        <v>1.808</v>
      </c>
      <c r="FN63" s="188">
        <v>3.825</v>
      </c>
      <c r="FO63" s="288">
        <v>7.2</v>
      </c>
      <c r="FP63" s="291">
        <v>33.999</v>
      </c>
      <c r="FQ63" s="288">
        <v>13.971</v>
      </c>
      <c r="FR63" s="288">
        <v>5.67</v>
      </c>
      <c r="FS63" s="187">
        <v>14.255</v>
      </c>
      <c r="FT63" s="187">
        <v>12.34</v>
      </c>
      <c r="FU63" s="290">
        <v>16.461</v>
      </c>
      <c r="FV63" s="288">
        <v>16.853</v>
      </c>
      <c r="FW63" s="288">
        <v>6.49</v>
      </c>
      <c r="FX63" s="288">
        <v>12.305</v>
      </c>
      <c r="FY63" s="194">
        <v>4.779</v>
      </c>
      <c r="FZ63" s="187">
        <v>3.743</v>
      </c>
      <c r="GA63" s="187">
        <v>30.073</v>
      </c>
      <c r="GB63" s="187">
        <v>5.38</v>
      </c>
      <c r="GC63" s="187">
        <v>8.207</v>
      </c>
      <c r="GD63" s="187">
        <v>28.682</v>
      </c>
      <c r="GE63" s="187">
        <v>1.823</v>
      </c>
      <c r="GF63" s="187">
        <v>9.292</v>
      </c>
      <c r="GG63" s="187">
        <v>8.701</v>
      </c>
      <c r="GH63" s="187">
        <v>15.332</v>
      </c>
      <c r="GI63" s="187">
        <v>6.509</v>
      </c>
      <c r="GJ63" s="187">
        <v>19.278</v>
      </c>
      <c r="GK63" s="187">
        <f t="shared" si="31"/>
        <v>145.17700000000002</v>
      </c>
      <c r="GL63" s="187">
        <f t="shared" si="32"/>
        <v>141.799</v>
      </c>
      <c r="GM63" s="187">
        <v>5.892</v>
      </c>
      <c r="GN63" s="187">
        <v>36.041</v>
      </c>
      <c r="GO63" s="187">
        <v>9.616</v>
      </c>
      <c r="GP63" s="187">
        <v>26.645</v>
      </c>
      <c r="GQ63" s="187">
        <v>5.521</v>
      </c>
      <c r="GR63" s="187"/>
      <c r="GS63" s="187">
        <v>4.58</v>
      </c>
      <c r="GT63" s="187">
        <v>36.873</v>
      </c>
      <c r="GU63" s="187">
        <v>5.851</v>
      </c>
      <c r="GV63" s="187">
        <v>9.993</v>
      </c>
      <c r="GW63" s="187">
        <v>13.343</v>
      </c>
      <c r="GX63" s="187">
        <v>12.504</v>
      </c>
      <c r="GY63" s="187">
        <v>25.483</v>
      </c>
      <c r="GZ63" s="187">
        <v>56.572</v>
      </c>
      <c r="HA63" s="187">
        <v>13.482</v>
      </c>
      <c r="HB63" s="187">
        <v>8.269</v>
      </c>
      <c r="HC63" s="187">
        <v>9.152</v>
      </c>
      <c r="HD63" s="187">
        <v>36.49</v>
      </c>
      <c r="HE63" s="187">
        <v>12.276</v>
      </c>
      <c r="HF63" s="187">
        <v>7.572</v>
      </c>
      <c r="HG63" s="187">
        <v>3.336</v>
      </c>
      <c r="HH63" s="187">
        <v>29.364</v>
      </c>
      <c r="HI63" s="187">
        <v>10.015</v>
      </c>
      <c r="HJ63" s="187">
        <v>3.531</v>
      </c>
      <c r="HK63" s="187">
        <v>10.905</v>
      </c>
      <c r="HL63" s="187">
        <v>30.587</v>
      </c>
      <c r="HM63" s="187">
        <v>11.467</v>
      </c>
      <c r="HN63" s="187">
        <v>24.508</v>
      </c>
      <c r="HO63" s="187">
        <v>11.22</v>
      </c>
      <c r="HP63" s="187">
        <v>17.607</v>
      </c>
      <c r="HQ63" s="187">
        <v>36.76</v>
      </c>
      <c r="HR63" s="187">
        <v>15.312</v>
      </c>
      <c r="HS63" s="187">
        <v>39.95418</v>
      </c>
      <c r="HT63" s="187">
        <v>22.936</v>
      </c>
      <c r="HU63" s="187"/>
      <c r="HV63" s="187"/>
      <c r="HW63" s="187">
        <f t="shared" si="33"/>
        <v>201.99600000000004</v>
      </c>
      <c r="HX63" s="187">
        <f t="shared" si="34"/>
        <v>221.25618000000003</v>
      </c>
    </row>
    <row r="64" spans="1:232" ht="18.75" customHeight="1">
      <c r="A64" s="94" t="s">
        <v>103</v>
      </c>
      <c r="B64" s="51" t="s">
        <v>104</v>
      </c>
      <c r="C64" s="39">
        <v>43</v>
      </c>
      <c r="D64" s="39"/>
      <c r="E64" s="39">
        <v>42</v>
      </c>
      <c r="F64" s="39">
        <v>52</v>
      </c>
      <c r="G64" s="39">
        <v>61</v>
      </c>
      <c r="H64" s="39">
        <v>69</v>
      </c>
      <c r="I64" s="39">
        <v>61</v>
      </c>
      <c r="J64" s="90">
        <v>14</v>
      </c>
      <c r="K64" s="79">
        <v>69</v>
      </c>
      <c r="L64" s="79">
        <v>94</v>
      </c>
      <c r="M64" s="79">
        <v>137</v>
      </c>
      <c r="N64" s="79">
        <v>192</v>
      </c>
      <c r="O64" s="83">
        <v>183</v>
      </c>
      <c r="P64" s="61">
        <v>176</v>
      </c>
      <c r="Q64" s="82">
        <v>167</v>
      </c>
      <c r="R64" s="82">
        <v>133</v>
      </c>
      <c r="S64" s="82">
        <v>212.325</v>
      </c>
      <c r="T64" s="61">
        <v>206</v>
      </c>
      <c r="U64" s="61">
        <v>147.7</v>
      </c>
      <c r="V64" s="91">
        <v>229.5</v>
      </c>
      <c r="W64" s="187">
        <v>286.242</v>
      </c>
      <c r="X64" s="187">
        <v>272.243</v>
      </c>
      <c r="Y64" s="187">
        <v>356.59</v>
      </c>
      <c r="Z64" s="187">
        <v>199.12599999999998</v>
      </c>
      <c r="AA64" s="187">
        <f t="shared" si="38"/>
        <v>316.075</v>
      </c>
      <c r="AB64" s="187">
        <v>295.78</v>
      </c>
      <c r="AC64" s="187">
        <v>291.698</v>
      </c>
      <c r="AD64" s="187">
        <v>386.20300000000003</v>
      </c>
      <c r="AE64" s="191">
        <v>5</v>
      </c>
      <c r="AF64" s="189">
        <v>2</v>
      </c>
      <c r="AG64" s="189">
        <v>10</v>
      </c>
      <c r="AH64" s="189">
        <v>9</v>
      </c>
      <c r="AI64" s="189">
        <v>4</v>
      </c>
      <c r="AJ64" s="189">
        <v>18</v>
      </c>
      <c r="AK64" s="189">
        <v>4</v>
      </c>
      <c r="AL64" s="189">
        <v>14</v>
      </c>
      <c r="AM64" s="189">
        <v>8</v>
      </c>
      <c r="AN64" s="189">
        <v>22</v>
      </c>
      <c r="AO64" s="189">
        <v>16</v>
      </c>
      <c r="AP64" s="189">
        <v>21</v>
      </c>
      <c r="AQ64" s="187">
        <f t="shared" si="15"/>
        <v>133</v>
      </c>
      <c r="AR64" s="187">
        <v>11</v>
      </c>
      <c r="AS64" s="189">
        <v>12</v>
      </c>
      <c r="AT64" s="189">
        <v>15.925</v>
      </c>
      <c r="AU64" s="189">
        <v>22</v>
      </c>
      <c r="AV64" s="192">
        <v>5</v>
      </c>
      <c r="AW64" s="192">
        <v>32</v>
      </c>
      <c r="AX64" s="194">
        <v>28.1</v>
      </c>
      <c r="AY64" s="194">
        <v>20.3</v>
      </c>
      <c r="AZ64" s="194">
        <v>19</v>
      </c>
      <c r="BA64" s="194">
        <v>22</v>
      </c>
      <c r="BB64" s="194">
        <v>14</v>
      </c>
      <c r="BC64" s="189">
        <v>11</v>
      </c>
      <c r="BD64" s="189">
        <f>SUM(AR64:BC64)</f>
        <v>212.32500000000002</v>
      </c>
      <c r="BE64" s="189">
        <v>1.7</v>
      </c>
      <c r="BF64" s="189">
        <f>BR64-BE64</f>
        <v>6.999999999999999</v>
      </c>
      <c r="BG64" s="189">
        <f aca="true" t="shared" si="39" ref="BG64:BO65">BS64-BR64</f>
        <v>7.600000000000001</v>
      </c>
      <c r="BH64" s="189">
        <f t="shared" si="39"/>
        <v>22.499999999999996</v>
      </c>
      <c r="BI64" s="189">
        <f t="shared" si="39"/>
        <v>36.3</v>
      </c>
      <c r="BJ64" s="189">
        <f t="shared" si="39"/>
        <v>14.100000000000009</v>
      </c>
      <c r="BK64" s="189">
        <f t="shared" si="39"/>
        <v>21.299999999999997</v>
      </c>
      <c r="BL64" s="189">
        <f t="shared" si="39"/>
        <v>25.400000000000006</v>
      </c>
      <c r="BM64" s="189">
        <f t="shared" si="39"/>
        <v>15.199999999999989</v>
      </c>
      <c r="BN64" s="189">
        <f t="shared" si="39"/>
        <v>34.5</v>
      </c>
      <c r="BO64" s="189">
        <f t="shared" si="39"/>
        <v>17.400000000000006</v>
      </c>
      <c r="BP64" s="189">
        <f>CC64-CA64</f>
        <v>3</v>
      </c>
      <c r="BQ64" s="189">
        <f>SUM(BE64:BP64)</f>
        <v>206</v>
      </c>
      <c r="BR64" s="194">
        <v>8.7</v>
      </c>
      <c r="BS64" s="194">
        <v>16.3</v>
      </c>
      <c r="BT64" s="194">
        <v>38.8</v>
      </c>
      <c r="BU64" s="194">
        <v>75.1</v>
      </c>
      <c r="BV64" s="194">
        <v>89.2</v>
      </c>
      <c r="BW64" s="194">
        <v>110.5</v>
      </c>
      <c r="BX64" s="187">
        <v>135.9</v>
      </c>
      <c r="BY64" s="187">
        <v>151.1</v>
      </c>
      <c r="BZ64" s="190">
        <v>185.6</v>
      </c>
      <c r="CA64" s="195">
        <v>203</v>
      </c>
      <c r="CB64" s="187">
        <v>147.7</v>
      </c>
      <c r="CC64" s="187">
        <v>206</v>
      </c>
      <c r="CD64" s="187">
        <v>11.8</v>
      </c>
      <c r="CE64" s="187">
        <f>CP64-CD64</f>
        <v>5.199999999999999</v>
      </c>
      <c r="CF64" s="187">
        <f aca="true" t="shared" si="40" ref="CF64:CN66">CQ64-CP64</f>
        <v>7</v>
      </c>
      <c r="CG64" s="187">
        <f t="shared" si="40"/>
        <v>4.199999999999999</v>
      </c>
      <c r="CH64" s="187">
        <f t="shared" si="40"/>
        <v>16.8</v>
      </c>
      <c r="CI64" s="187">
        <f t="shared" si="40"/>
        <v>14.5</v>
      </c>
      <c r="CJ64" s="187">
        <f t="shared" si="40"/>
        <v>6.799999999999997</v>
      </c>
      <c r="CK64" s="187">
        <f t="shared" si="40"/>
        <v>13.200000000000003</v>
      </c>
      <c r="CL64" s="187">
        <f t="shared" si="40"/>
        <v>11.599999999999994</v>
      </c>
      <c r="CM64" s="187">
        <f t="shared" si="40"/>
        <v>13.300000000000011</v>
      </c>
      <c r="CN64" s="187">
        <f t="shared" si="40"/>
        <v>42.400000000000006</v>
      </c>
      <c r="CO64" s="187">
        <f t="shared" si="37"/>
        <v>0.8999999999999773</v>
      </c>
      <c r="CP64" s="187">
        <v>17</v>
      </c>
      <c r="CQ64" s="187">
        <v>24</v>
      </c>
      <c r="CR64" s="187">
        <v>28.2</v>
      </c>
      <c r="CS64" s="195">
        <v>45</v>
      </c>
      <c r="CT64" s="187">
        <v>59.5</v>
      </c>
      <c r="CU64" s="195">
        <v>66.3</v>
      </c>
      <c r="CV64" s="194">
        <v>79.5</v>
      </c>
      <c r="CW64" s="187">
        <v>91.1</v>
      </c>
      <c r="CX64" s="187">
        <v>104.4</v>
      </c>
      <c r="CY64" s="187">
        <v>146.8</v>
      </c>
      <c r="CZ64" s="187">
        <v>147.7</v>
      </c>
      <c r="DA64" s="187">
        <v>12.8</v>
      </c>
      <c r="DB64" s="187">
        <v>14.7</v>
      </c>
      <c r="DC64" s="187">
        <v>15.3</v>
      </c>
      <c r="DD64" s="187">
        <v>45.8</v>
      </c>
      <c r="DE64" s="187">
        <v>56.1</v>
      </c>
      <c r="DF64" s="187">
        <v>72.3</v>
      </c>
      <c r="DG64" s="187">
        <v>136.9</v>
      </c>
      <c r="DH64" s="197">
        <v>156.1</v>
      </c>
      <c r="DI64" s="197">
        <v>168</v>
      </c>
      <c r="DJ64" s="187">
        <v>180.8</v>
      </c>
      <c r="DK64" s="187">
        <v>202.57100000000003</v>
      </c>
      <c r="DL64" s="187">
        <v>229.5</v>
      </c>
      <c r="DM64" s="187">
        <v>16.1</v>
      </c>
      <c r="DN64" s="190">
        <v>36</v>
      </c>
      <c r="DO64" s="187">
        <v>48.1</v>
      </c>
      <c r="DP64" s="187">
        <v>54.6</v>
      </c>
      <c r="DQ64" s="187">
        <v>76.2</v>
      </c>
      <c r="DR64" s="187">
        <v>34.292</v>
      </c>
      <c r="DS64" s="187">
        <v>14.834</v>
      </c>
      <c r="DT64" s="187">
        <v>46.305</v>
      </c>
      <c r="DU64" s="194">
        <v>46.152</v>
      </c>
      <c r="DV64" s="194">
        <v>33.573</v>
      </c>
      <c r="DW64" s="194">
        <v>16.897</v>
      </c>
      <c r="DX64" s="194">
        <v>17.989</v>
      </c>
      <c r="DY64" s="187">
        <f t="shared" si="36"/>
        <v>286.242</v>
      </c>
      <c r="DZ64" s="190">
        <v>16</v>
      </c>
      <c r="EA64" s="194">
        <v>23.22</v>
      </c>
      <c r="EB64" s="194">
        <v>10.083</v>
      </c>
      <c r="EC64" s="194">
        <v>8.244</v>
      </c>
      <c r="ED64" s="194">
        <v>7.109</v>
      </c>
      <c r="EE64" s="194">
        <v>24.702</v>
      </c>
      <c r="EF64" s="194">
        <v>16.511</v>
      </c>
      <c r="EG64" s="229">
        <v>36.807</v>
      </c>
      <c r="EH64" s="229">
        <v>32.583</v>
      </c>
      <c r="EI64" s="229">
        <v>40.666</v>
      </c>
      <c r="EJ64" s="229">
        <v>35.128</v>
      </c>
      <c r="EK64" s="229">
        <v>21.19</v>
      </c>
      <c r="EL64" s="187">
        <f t="shared" si="28"/>
        <v>272.243</v>
      </c>
      <c r="EM64" s="200">
        <v>24.015</v>
      </c>
      <c r="EN64" s="187">
        <v>14.349</v>
      </c>
      <c r="EO64" s="187">
        <v>19.129</v>
      </c>
      <c r="EP64" s="187">
        <v>26.431</v>
      </c>
      <c r="EQ64" s="187">
        <v>16.067</v>
      </c>
      <c r="ER64" s="187">
        <v>30.051</v>
      </c>
      <c r="ES64" s="194">
        <v>33.129</v>
      </c>
      <c r="ET64" s="187">
        <v>33.708</v>
      </c>
      <c r="EU64" s="194">
        <v>22.031</v>
      </c>
      <c r="EV64" s="194">
        <v>28.482</v>
      </c>
      <c r="EW64" s="194">
        <v>92.5</v>
      </c>
      <c r="EX64" s="194">
        <v>16.698</v>
      </c>
      <c r="EY64" s="187">
        <f t="shared" si="29"/>
        <v>356.59</v>
      </c>
      <c r="EZ64" s="187">
        <v>10.121</v>
      </c>
      <c r="FA64" s="187">
        <v>11.125</v>
      </c>
      <c r="FB64" s="287">
        <v>19.129</v>
      </c>
      <c r="FC64" s="287">
        <v>10.149999999999999</v>
      </c>
      <c r="FD64" s="187">
        <v>13.142</v>
      </c>
      <c r="FE64" s="187">
        <v>8.226</v>
      </c>
      <c r="FF64" s="287">
        <v>29.344</v>
      </c>
      <c r="FG64" s="287">
        <v>30.59</v>
      </c>
      <c r="FH64" s="287">
        <v>16.958</v>
      </c>
      <c r="FI64" s="287">
        <v>11.25</v>
      </c>
      <c r="FJ64" s="190">
        <v>9.456</v>
      </c>
      <c r="FK64" s="287">
        <v>29.635</v>
      </c>
      <c r="FL64" s="187">
        <f t="shared" si="30"/>
        <v>199.12599999999998</v>
      </c>
      <c r="FM64" s="187">
        <v>23.393</v>
      </c>
      <c r="FN64" s="188">
        <v>15.958</v>
      </c>
      <c r="FO64" s="288">
        <v>13.639</v>
      </c>
      <c r="FP64" s="288">
        <v>37.743</v>
      </c>
      <c r="FQ64" s="288">
        <v>10.08</v>
      </c>
      <c r="FR64" s="288">
        <v>8.499</v>
      </c>
      <c r="FS64" s="187">
        <v>39.657000000000004</v>
      </c>
      <c r="FT64" s="187">
        <v>32.142</v>
      </c>
      <c r="FU64" s="290">
        <v>61.815</v>
      </c>
      <c r="FV64" s="288">
        <v>21.082</v>
      </c>
      <c r="FW64" s="288">
        <v>25.068</v>
      </c>
      <c r="FX64" s="288">
        <v>26.999</v>
      </c>
      <c r="FY64" s="194">
        <v>17.486</v>
      </c>
      <c r="FZ64" s="187">
        <v>13.048</v>
      </c>
      <c r="GA64" s="187">
        <v>23.862</v>
      </c>
      <c r="GB64" s="187">
        <v>13.309</v>
      </c>
      <c r="GC64" s="187">
        <v>22.307</v>
      </c>
      <c r="GD64" s="187">
        <v>19.777</v>
      </c>
      <c r="GE64" s="187">
        <v>39.272</v>
      </c>
      <c r="GF64" s="187">
        <v>33.444</v>
      </c>
      <c r="GG64" s="187">
        <v>44.214</v>
      </c>
      <c r="GH64" s="187">
        <v>17.896</v>
      </c>
      <c r="GI64" s="187">
        <v>28.849</v>
      </c>
      <c r="GJ64" s="187">
        <v>22.316</v>
      </c>
      <c r="GK64" s="187">
        <f t="shared" si="31"/>
        <v>316.075</v>
      </c>
      <c r="GL64" s="187">
        <f t="shared" si="32"/>
        <v>295.78</v>
      </c>
      <c r="GM64" s="187">
        <v>22.338</v>
      </c>
      <c r="GN64" s="187">
        <v>12.981</v>
      </c>
      <c r="GO64" s="187">
        <v>26.581</v>
      </c>
      <c r="GP64" s="187">
        <v>22.483</v>
      </c>
      <c r="GQ64" s="187">
        <v>13.238</v>
      </c>
      <c r="GR64" s="187">
        <v>41.1</v>
      </c>
      <c r="GS64" s="187">
        <v>18.922</v>
      </c>
      <c r="GT64" s="187">
        <v>40.423</v>
      </c>
      <c r="GU64" s="187">
        <v>31.876</v>
      </c>
      <c r="GV64" s="187">
        <v>32.652</v>
      </c>
      <c r="GW64" s="187">
        <v>10.156</v>
      </c>
      <c r="GX64" s="187">
        <v>31.448</v>
      </c>
      <c r="GY64" s="187">
        <v>30.62</v>
      </c>
      <c r="GZ64" s="187">
        <v>27.953</v>
      </c>
      <c r="HA64" s="187">
        <v>19.675</v>
      </c>
      <c r="HB64" s="187">
        <v>40.871</v>
      </c>
      <c r="HC64" s="187">
        <v>43.707</v>
      </c>
      <c r="HD64" s="187">
        <v>10.056</v>
      </c>
      <c r="HE64" s="187">
        <v>38.894</v>
      </c>
      <c r="HF64" s="187">
        <v>47.366</v>
      </c>
      <c r="HG64" s="187">
        <v>34.349</v>
      </c>
      <c r="HH64" s="187">
        <v>20.285</v>
      </c>
      <c r="HI64" s="187">
        <v>18.657</v>
      </c>
      <c r="HJ64" s="187">
        <v>53.77</v>
      </c>
      <c r="HK64" s="187">
        <v>17.864</v>
      </c>
      <c r="HL64" s="187">
        <v>50.346</v>
      </c>
      <c r="HM64" s="187">
        <v>55.384</v>
      </c>
      <c r="HN64" s="187">
        <v>23.745</v>
      </c>
      <c r="HO64" s="187">
        <v>15.47</v>
      </c>
      <c r="HP64" s="187">
        <v>65.658</v>
      </c>
      <c r="HQ64" s="187">
        <v>24.563</v>
      </c>
      <c r="HR64" s="187">
        <v>47.207</v>
      </c>
      <c r="HS64" s="187">
        <v>53.355</v>
      </c>
      <c r="HT64" s="187">
        <v>21.296</v>
      </c>
      <c r="HU64" s="187"/>
      <c r="HV64" s="187"/>
      <c r="HW64" s="187">
        <f t="shared" si="33"/>
        <v>313.776</v>
      </c>
      <c r="HX64" s="187">
        <f t="shared" si="34"/>
        <v>374.888</v>
      </c>
    </row>
    <row r="65" spans="1:232" ht="18.75" customHeight="1">
      <c r="A65" s="94" t="s">
        <v>105</v>
      </c>
      <c r="B65" s="51" t="s">
        <v>106</v>
      </c>
      <c r="C65" s="39">
        <v>809</v>
      </c>
      <c r="D65" s="39"/>
      <c r="E65" s="39">
        <v>870</v>
      </c>
      <c r="F65" s="39">
        <v>729</v>
      </c>
      <c r="G65" s="39">
        <v>820</v>
      </c>
      <c r="H65" s="39">
        <v>619</v>
      </c>
      <c r="I65" s="39">
        <v>541</v>
      </c>
      <c r="J65" s="90">
        <v>113</v>
      </c>
      <c r="K65" s="79">
        <v>250</v>
      </c>
      <c r="L65" s="79">
        <v>480</v>
      </c>
      <c r="M65" s="79">
        <v>526</v>
      </c>
      <c r="N65" s="79">
        <v>722</v>
      </c>
      <c r="O65" s="83">
        <v>664</v>
      </c>
      <c r="P65" s="61">
        <v>822</v>
      </c>
      <c r="Q65" s="82">
        <v>1021</v>
      </c>
      <c r="R65" s="82">
        <v>627</v>
      </c>
      <c r="S65" s="82">
        <v>1608.426</v>
      </c>
      <c r="T65" s="61">
        <v>1738</v>
      </c>
      <c r="U65" s="61">
        <v>1362.7</v>
      </c>
      <c r="V65" s="91">
        <v>1544.1</v>
      </c>
      <c r="W65" s="187">
        <v>1682.01</v>
      </c>
      <c r="X65" s="187">
        <v>2371.118</v>
      </c>
      <c r="Y65" s="187">
        <v>4342.739</v>
      </c>
      <c r="Z65" s="187">
        <v>2358.7360000000003</v>
      </c>
      <c r="AA65" s="187">
        <f t="shared" si="38"/>
        <v>3755.4290000000005</v>
      </c>
      <c r="AB65" s="187">
        <v>4769.0869999999995</v>
      </c>
      <c r="AC65" s="187">
        <v>2950.6</v>
      </c>
      <c r="AD65" s="187">
        <v>2245.453</v>
      </c>
      <c r="AE65" s="191">
        <v>12</v>
      </c>
      <c r="AF65" s="189">
        <v>6</v>
      </c>
      <c r="AG65" s="189">
        <v>11</v>
      </c>
      <c r="AH65" s="189">
        <v>33</v>
      </c>
      <c r="AI65" s="189">
        <v>95</v>
      </c>
      <c r="AJ65" s="189">
        <v>102</v>
      </c>
      <c r="AK65" s="189">
        <v>73</v>
      </c>
      <c r="AL65" s="189">
        <v>33</v>
      </c>
      <c r="AM65" s="189">
        <v>99</v>
      </c>
      <c r="AN65" s="189">
        <v>36</v>
      </c>
      <c r="AO65" s="189">
        <v>43</v>
      </c>
      <c r="AP65" s="189">
        <v>84</v>
      </c>
      <c r="AQ65" s="187">
        <f>AE65+AF65+AG65+AH65+AI65+AJ65+AK65+AL65+AM65+AN65+AO65+AP65</f>
        <v>627</v>
      </c>
      <c r="AR65" s="187">
        <v>104</v>
      </c>
      <c r="AS65" s="189">
        <v>83</v>
      </c>
      <c r="AT65" s="189">
        <v>203.626</v>
      </c>
      <c r="AU65" s="189">
        <v>84</v>
      </c>
      <c r="AV65" s="192">
        <v>75</v>
      </c>
      <c r="AW65" s="192">
        <v>198</v>
      </c>
      <c r="AX65" s="194">
        <v>70.2</v>
      </c>
      <c r="AY65" s="194">
        <v>168.1</v>
      </c>
      <c r="AZ65" s="194">
        <v>61</v>
      </c>
      <c r="BA65" s="194">
        <v>253.3</v>
      </c>
      <c r="BB65" s="194">
        <v>231.2</v>
      </c>
      <c r="BC65" s="189">
        <v>77</v>
      </c>
      <c r="BD65" s="189">
        <f>SUM(AR65:BC65)</f>
        <v>1608.426</v>
      </c>
      <c r="BE65" s="189">
        <v>66.8</v>
      </c>
      <c r="BF65" s="189">
        <f>BR65-BE65</f>
        <v>86.10000000000001</v>
      </c>
      <c r="BG65" s="189">
        <f t="shared" si="39"/>
        <v>121.70000000000002</v>
      </c>
      <c r="BH65" s="189">
        <f t="shared" si="39"/>
        <v>230.2</v>
      </c>
      <c r="BI65" s="189">
        <f t="shared" si="39"/>
        <v>280.59999999999997</v>
      </c>
      <c r="BJ65" s="189">
        <f t="shared" si="39"/>
        <v>236.80000000000007</v>
      </c>
      <c r="BK65" s="189">
        <f t="shared" si="39"/>
        <v>169</v>
      </c>
      <c r="BL65" s="189">
        <f t="shared" si="39"/>
        <v>185.29999999999995</v>
      </c>
      <c r="BM65" s="189">
        <f t="shared" si="39"/>
        <v>108.79999999999995</v>
      </c>
      <c r="BN65" s="189">
        <f t="shared" si="39"/>
        <v>113.5</v>
      </c>
      <c r="BO65" s="189">
        <f t="shared" si="39"/>
        <v>98.20000000000005</v>
      </c>
      <c r="BP65" s="189">
        <f>CC65-CA65</f>
        <v>41</v>
      </c>
      <c r="BQ65" s="189">
        <f>SUM(BE65:BP65)</f>
        <v>1738</v>
      </c>
      <c r="BR65" s="194">
        <v>152.9</v>
      </c>
      <c r="BS65" s="194">
        <v>274.6</v>
      </c>
      <c r="BT65" s="194">
        <v>504.8</v>
      </c>
      <c r="BU65" s="194">
        <v>785.4</v>
      </c>
      <c r="BV65" s="194">
        <v>1022.2</v>
      </c>
      <c r="BW65" s="194">
        <v>1191.2</v>
      </c>
      <c r="BX65" s="187">
        <v>1376.5</v>
      </c>
      <c r="BY65" s="187">
        <v>1485.3</v>
      </c>
      <c r="BZ65" s="190">
        <v>1598.8</v>
      </c>
      <c r="CA65" s="195">
        <v>1697</v>
      </c>
      <c r="CB65" s="187">
        <v>1362.7</v>
      </c>
      <c r="CC65" s="187">
        <v>1738</v>
      </c>
      <c r="CD65" s="187">
        <v>31.2</v>
      </c>
      <c r="CE65" s="187">
        <f>CP65-CD65</f>
        <v>163.60000000000002</v>
      </c>
      <c r="CF65" s="187">
        <f t="shared" si="40"/>
        <v>124.19999999999999</v>
      </c>
      <c r="CG65" s="187">
        <f t="shared" si="40"/>
        <v>135</v>
      </c>
      <c r="CH65" s="187">
        <f t="shared" si="40"/>
        <v>51.80000000000001</v>
      </c>
      <c r="CI65" s="187">
        <f t="shared" si="40"/>
        <v>233.40000000000003</v>
      </c>
      <c r="CJ65" s="187">
        <f t="shared" si="40"/>
        <v>125.69999999999993</v>
      </c>
      <c r="CK65" s="187">
        <f t="shared" si="40"/>
        <v>111.80000000000007</v>
      </c>
      <c r="CL65" s="187">
        <f t="shared" si="40"/>
        <v>56.5</v>
      </c>
      <c r="CM65" s="187">
        <f t="shared" si="40"/>
        <v>175.5999999999999</v>
      </c>
      <c r="CN65" s="187">
        <f t="shared" si="40"/>
        <v>84.10000000000014</v>
      </c>
      <c r="CO65" s="187">
        <f t="shared" si="37"/>
        <v>69.79999999999995</v>
      </c>
      <c r="CP65" s="187">
        <v>194.8</v>
      </c>
      <c r="CQ65" s="187">
        <v>319</v>
      </c>
      <c r="CR65" s="187">
        <v>454</v>
      </c>
      <c r="CS65" s="195">
        <v>505.8</v>
      </c>
      <c r="CT65" s="187">
        <v>739.2</v>
      </c>
      <c r="CU65" s="195">
        <v>864.9</v>
      </c>
      <c r="CV65" s="194">
        <v>976.7</v>
      </c>
      <c r="CW65" s="187">
        <v>1033.2</v>
      </c>
      <c r="CX65" s="187">
        <v>1208.8</v>
      </c>
      <c r="CY65" s="187">
        <v>1292.9</v>
      </c>
      <c r="CZ65" s="187">
        <v>1362.7</v>
      </c>
      <c r="DA65" s="187">
        <v>51.2</v>
      </c>
      <c r="DB65" s="187">
        <v>140.4</v>
      </c>
      <c r="DC65" s="187">
        <v>204.9</v>
      </c>
      <c r="DD65" s="187">
        <v>293.4</v>
      </c>
      <c r="DE65" s="187">
        <v>506.6</v>
      </c>
      <c r="DF65" s="187">
        <v>588.7</v>
      </c>
      <c r="DG65" s="187">
        <v>804</v>
      </c>
      <c r="DH65" s="197">
        <v>1020.9</v>
      </c>
      <c r="DI65" s="197">
        <v>1281.9</v>
      </c>
      <c r="DJ65" s="187">
        <v>1324.2</v>
      </c>
      <c r="DK65" s="187">
        <v>1374.361</v>
      </c>
      <c r="DL65" s="187">
        <v>1544.1</v>
      </c>
      <c r="DM65" s="187">
        <v>222.6</v>
      </c>
      <c r="DN65" s="190">
        <v>443</v>
      </c>
      <c r="DO65" s="187">
        <v>631.1</v>
      </c>
      <c r="DP65" s="187">
        <v>713.7</v>
      </c>
      <c r="DQ65" s="187">
        <v>860</v>
      </c>
      <c r="DR65" s="187">
        <v>260.724</v>
      </c>
      <c r="DS65" s="187">
        <v>76.711</v>
      </c>
      <c r="DT65" s="187">
        <v>179.133</v>
      </c>
      <c r="DU65" s="194">
        <v>178.172</v>
      </c>
      <c r="DV65" s="194">
        <v>47.468</v>
      </c>
      <c r="DW65" s="194">
        <v>40.394</v>
      </c>
      <c r="DX65" s="194">
        <v>39.408</v>
      </c>
      <c r="DY65" s="187">
        <f t="shared" si="36"/>
        <v>1682.01</v>
      </c>
      <c r="DZ65" s="190">
        <v>237</v>
      </c>
      <c r="EA65" s="194">
        <v>260.351</v>
      </c>
      <c r="EB65" s="194">
        <v>348.142</v>
      </c>
      <c r="EC65" s="194">
        <v>155.891</v>
      </c>
      <c r="ED65" s="194">
        <v>123.1</v>
      </c>
      <c r="EE65" s="194">
        <v>103.328</v>
      </c>
      <c r="EF65" s="194">
        <v>176.94</v>
      </c>
      <c r="EG65" s="229">
        <v>245.305</v>
      </c>
      <c r="EH65" s="229">
        <v>212.978</v>
      </c>
      <c r="EI65" s="229">
        <v>129.462</v>
      </c>
      <c r="EJ65" s="229">
        <v>141.498</v>
      </c>
      <c r="EK65" s="229">
        <v>237.123</v>
      </c>
      <c r="EL65" s="187">
        <f t="shared" si="28"/>
        <v>2371.118</v>
      </c>
      <c r="EM65" s="200">
        <v>161.982</v>
      </c>
      <c r="EN65" s="187">
        <v>248.463</v>
      </c>
      <c r="EO65" s="187">
        <v>390.236</v>
      </c>
      <c r="EP65" s="187">
        <v>302.099</v>
      </c>
      <c r="EQ65" s="187">
        <v>224.139</v>
      </c>
      <c r="ER65" s="187">
        <v>512.866</v>
      </c>
      <c r="ES65" s="194">
        <v>479.591</v>
      </c>
      <c r="ET65" s="187">
        <v>606.625</v>
      </c>
      <c r="EU65" s="194">
        <v>118.677</v>
      </c>
      <c r="EV65" s="194">
        <v>551.664</v>
      </c>
      <c r="EW65" s="194">
        <v>151.89000000000001</v>
      </c>
      <c r="EX65" s="194">
        <v>594.5070000000001</v>
      </c>
      <c r="EY65" s="187">
        <f t="shared" si="29"/>
        <v>4342.739</v>
      </c>
      <c r="EZ65" s="187">
        <v>70.009</v>
      </c>
      <c r="FA65" s="187">
        <v>254.303</v>
      </c>
      <c r="FB65" s="287">
        <v>390.236</v>
      </c>
      <c r="FC65" s="287">
        <v>74.46700000000001</v>
      </c>
      <c r="FD65" s="187">
        <v>222.629</v>
      </c>
      <c r="FE65" s="187">
        <v>36.801</v>
      </c>
      <c r="FF65" s="287">
        <v>321.955</v>
      </c>
      <c r="FG65" s="287">
        <v>286.42</v>
      </c>
      <c r="FH65" s="287">
        <v>140.566</v>
      </c>
      <c r="FI65" s="287">
        <v>188.47</v>
      </c>
      <c r="FJ65" s="190">
        <v>158.116</v>
      </c>
      <c r="FK65" s="287">
        <v>214.764</v>
      </c>
      <c r="FL65" s="187">
        <f t="shared" si="30"/>
        <v>2358.7360000000003</v>
      </c>
      <c r="FM65" s="187">
        <v>750.502</v>
      </c>
      <c r="FN65" s="188">
        <v>244.268</v>
      </c>
      <c r="FO65" s="288">
        <v>129.722</v>
      </c>
      <c r="FP65" s="288">
        <v>131.321</v>
      </c>
      <c r="FQ65" s="288">
        <v>329.401</v>
      </c>
      <c r="FR65" s="288">
        <v>286.452</v>
      </c>
      <c r="FS65" s="187">
        <v>473.57099999999997</v>
      </c>
      <c r="FT65" s="187">
        <v>419.05</v>
      </c>
      <c r="FU65" s="290">
        <v>304.327</v>
      </c>
      <c r="FV65" s="288">
        <v>339.989</v>
      </c>
      <c r="FW65" s="288">
        <v>102.658</v>
      </c>
      <c r="FX65" s="288">
        <v>244.168</v>
      </c>
      <c r="FY65" s="194">
        <v>170.013</v>
      </c>
      <c r="FZ65" s="187">
        <v>181.425</v>
      </c>
      <c r="GA65" s="187">
        <v>202.313</v>
      </c>
      <c r="GB65" s="187">
        <v>228.472</v>
      </c>
      <c r="GC65" s="187">
        <v>168.133</v>
      </c>
      <c r="GD65" s="187">
        <v>302.115</v>
      </c>
      <c r="GE65" s="187">
        <v>663.229</v>
      </c>
      <c r="GF65" s="187">
        <v>289.804</v>
      </c>
      <c r="GG65" s="187">
        <v>272.603</v>
      </c>
      <c r="GH65" s="187">
        <v>480.504</v>
      </c>
      <c r="GI65" s="187">
        <v>1621.699</v>
      </c>
      <c r="GJ65" s="187">
        <v>188.777</v>
      </c>
      <c r="GK65" s="187">
        <f t="shared" si="31"/>
        <v>3755.4290000000005</v>
      </c>
      <c r="GL65" s="187">
        <f t="shared" si="32"/>
        <v>4769.0869999999995</v>
      </c>
      <c r="GM65" s="187">
        <v>273.882</v>
      </c>
      <c r="GN65" s="187">
        <v>469.773</v>
      </c>
      <c r="GO65" s="187">
        <v>253.795</v>
      </c>
      <c r="GP65" s="187">
        <v>232.169</v>
      </c>
      <c r="GQ65" s="187">
        <v>56.59</v>
      </c>
      <c r="GR65" s="187">
        <v>287.632</v>
      </c>
      <c r="GS65" s="187">
        <v>208.148</v>
      </c>
      <c r="GT65" s="187">
        <v>106.024</v>
      </c>
      <c r="GU65" s="187">
        <v>189.239</v>
      </c>
      <c r="GV65" s="187">
        <v>366.54</v>
      </c>
      <c r="GW65" s="187">
        <v>265.507</v>
      </c>
      <c r="GX65" s="187">
        <v>319.822</v>
      </c>
      <c r="GY65" s="187">
        <v>157.252</v>
      </c>
      <c r="GZ65" s="187">
        <v>265.757</v>
      </c>
      <c r="HA65" s="187">
        <v>228.8</v>
      </c>
      <c r="HB65" s="187">
        <v>222.514</v>
      </c>
      <c r="HC65" s="187">
        <v>190.044</v>
      </c>
      <c r="HD65" s="187">
        <v>118.49</v>
      </c>
      <c r="HE65" s="187">
        <v>242.827</v>
      </c>
      <c r="HF65" s="187">
        <v>182.369</v>
      </c>
      <c r="HG65" s="187">
        <v>206.822</v>
      </c>
      <c r="HH65" s="187">
        <v>30.872</v>
      </c>
      <c r="HI65" s="187">
        <v>115.798</v>
      </c>
      <c r="HJ65" s="187">
        <v>283.908</v>
      </c>
      <c r="HK65" s="187">
        <v>96.753</v>
      </c>
      <c r="HL65" s="187">
        <v>129.776</v>
      </c>
      <c r="HM65" s="187">
        <v>193.592</v>
      </c>
      <c r="HN65" s="187">
        <v>131.487</v>
      </c>
      <c r="HO65" s="187">
        <v>238.828</v>
      </c>
      <c r="HP65" s="187">
        <v>191.05</v>
      </c>
      <c r="HQ65" s="187">
        <v>215.159</v>
      </c>
      <c r="HR65" s="187">
        <v>166.922</v>
      </c>
      <c r="HS65" s="187">
        <v>182.842</v>
      </c>
      <c r="HT65" s="187">
        <v>158.873</v>
      </c>
      <c r="HU65" s="187"/>
      <c r="HV65" s="187"/>
      <c r="HW65" s="187">
        <f t="shared" si="33"/>
        <v>1845.747</v>
      </c>
      <c r="HX65" s="187">
        <f t="shared" si="34"/>
        <v>1705.2820000000002</v>
      </c>
    </row>
    <row r="66" spans="1:232" ht="18.75" customHeight="1">
      <c r="A66" s="94" t="s">
        <v>107</v>
      </c>
      <c r="B66" s="51" t="s">
        <v>108</v>
      </c>
      <c r="C66" s="39">
        <v>1664</v>
      </c>
      <c r="D66" s="39"/>
      <c r="E66" s="39">
        <v>2664</v>
      </c>
      <c r="F66" s="39">
        <v>2872</v>
      </c>
      <c r="G66" s="39">
        <v>2816</v>
      </c>
      <c r="H66" s="39">
        <v>2296</v>
      </c>
      <c r="I66" s="39">
        <v>2489</v>
      </c>
      <c r="J66" s="90">
        <v>1504</v>
      </c>
      <c r="K66" s="79">
        <v>1359</v>
      </c>
      <c r="L66" s="79">
        <v>2364</v>
      </c>
      <c r="M66" s="79">
        <v>1551</v>
      </c>
      <c r="N66" s="79">
        <v>2589</v>
      </c>
      <c r="O66" s="83">
        <v>2645</v>
      </c>
      <c r="P66" s="61">
        <v>2577</v>
      </c>
      <c r="Q66" s="82">
        <v>2374</v>
      </c>
      <c r="R66" s="82">
        <v>2881</v>
      </c>
      <c r="S66" s="82">
        <v>3166.934</v>
      </c>
      <c r="T66" s="61">
        <v>3964</v>
      </c>
      <c r="U66" s="61">
        <v>2634.4</v>
      </c>
      <c r="V66" s="91">
        <v>3768.8</v>
      </c>
      <c r="W66" s="187">
        <v>3839.4609999999993</v>
      </c>
      <c r="X66" s="187">
        <v>5027.152999999999</v>
      </c>
      <c r="Y66" s="187">
        <v>6215.955</v>
      </c>
      <c r="Z66" s="187">
        <v>7591.18</v>
      </c>
      <c r="AA66" s="187">
        <f t="shared" si="38"/>
        <v>8535.008</v>
      </c>
      <c r="AB66" s="187">
        <v>6998.855</v>
      </c>
      <c r="AC66" s="187">
        <v>7982.876</v>
      </c>
      <c r="AD66" s="187">
        <v>8477.353</v>
      </c>
      <c r="AE66" s="191">
        <v>108</v>
      </c>
      <c r="AF66" s="189">
        <v>205</v>
      </c>
      <c r="AG66" s="189">
        <v>276</v>
      </c>
      <c r="AH66" s="189">
        <v>155</v>
      </c>
      <c r="AI66" s="189">
        <v>134</v>
      </c>
      <c r="AJ66" s="189">
        <v>394</v>
      </c>
      <c r="AK66" s="189">
        <v>349</v>
      </c>
      <c r="AL66" s="189">
        <v>245</v>
      </c>
      <c r="AM66" s="189">
        <v>383</v>
      </c>
      <c r="AN66" s="189">
        <v>204</v>
      </c>
      <c r="AO66" s="189">
        <v>185</v>
      </c>
      <c r="AP66" s="189">
        <v>243</v>
      </c>
      <c r="AQ66" s="187">
        <f>AE66+AF66+AG66+AH66+AI66+AJ66+AK66+AL66+AM66+AN66+AO66+AP66</f>
        <v>2881</v>
      </c>
      <c r="AR66" s="187">
        <v>487</v>
      </c>
      <c r="AS66" s="189">
        <v>112</v>
      </c>
      <c r="AT66" s="189">
        <v>160.534</v>
      </c>
      <c r="AU66" s="189">
        <v>167</v>
      </c>
      <c r="AV66" s="192">
        <v>173</v>
      </c>
      <c r="AW66" s="192">
        <v>200</v>
      </c>
      <c r="AX66" s="194">
        <v>175</v>
      </c>
      <c r="AY66" s="194">
        <v>415.5</v>
      </c>
      <c r="AZ66" s="194">
        <v>417.3</v>
      </c>
      <c r="BA66" s="194">
        <v>432.1</v>
      </c>
      <c r="BB66" s="194">
        <v>235.5</v>
      </c>
      <c r="BC66" s="189">
        <v>192</v>
      </c>
      <c r="BD66" s="189">
        <f>SUM(AR66:BC66)</f>
        <v>3166.934</v>
      </c>
      <c r="BE66" s="189">
        <v>619.3</v>
      </c>
      <c r="BF66" s="189">
        <f>BR66-BE66</f>
        <v>167.5</v>
      </c>
      <c r="BG66" s="189">
        <f>BS66-BR66</f>
        <v>172.10000000000002</v>
      </c>
      <c r="BH66" s="189">
        <f aca="true" t="shared" si="41" ref="BH66:BO66">BT66-BS66</f>
        <v>197.5000000000001</v>
      </c>
      <c r="BI66" s="189">
        <f t="shared" si="41"/>
        <v>240.89999999999986</v>
      </c>
      <c r="BJ66" s="189">
        <f t="shared" si="41"/>
        <v>428.79999999999995</v>
      </c>
      <c r="BK66" s="189">
        <f t="shared" si="41"/>
        <v>401.0999999999999</v>
      </c>
      <c r="BL66" s="189">
        <f t="shared" si="41"/>
        <v>594.5</v>
      </c>
      <c r="BM66" s="189">
        <f t="shared" si="41"/>
        <v>445.5</v>
      </c>
      <c r="BN66" s="189">
        <f t="shared" si="41"/>
        <v>377.60000000000036</v>
      </c>
      <c r="BO66" s="189">
        <f t="shared" si="41"/>
        <v>181.5999999999999</v>
      </c>
      <c r="BP66" s="189">
        <f>CC66-CA66</f>
        <v>137.5999999999999</v>
      </c>
      <c r="BQ66" s="189">
        <f>SUM(BE66:BP66)</f>
        <v>3964</v>
      </c>
      <c r="BR66" s="194">
        <v>786.8</v>
      </c>
      <c r="BS66" s="194">
        <v>958.9</v>
      </c>
      <c r="BT66" s="194">
        <v>1156.4</v>
      </c>
      <c r="BU66" s="194">
        <v>1397.3</v>
      </c>
      <c r="BV66" s="194">
        <v>1826.1</v>
      </c>
      <c r="BW66" s="194">
        <v>2227.2</v>
      </c>
      <c r="BX66" s="187">
        <v>2821.7</v>
      </c>
      <c r="BY66" s="187">
        <v>3267.2</v>
      </c>
      <c r="BZ66" s="190">
        <v>3644.8</v>
      </c>
      <c r="CA66" s="195">
        <v>3826.4</v>
      </c>
      <c r="CB66" s="187">
        <v>2634.4</v>
      </c>
      <c r="CC66" s="187">
        <v>3964</v>
      </c>
      <c r="CD66" s="187">
        <v>176.8</v>
      </c>
      <c r="CE66" s="187">
        <f>CP66-CD66</f>
        <v>159</v>
      </c>
      <c r="CF66" s="187">
        <f t="shared" si="40"/>
        <v>233.99999999999994</v>
      </c>
      <c r="CG66" s="187">
        <f t="shared" si="40"/>
        <v>123.5</v>
      </c>
      <c r="CH66" s="187">
        <f t="shared" si="40"/>
        <v>216.10000000000002</v>
      </c>
      <c r="CI66" s="187">
        <f t="shared" si="40"/>
        <v>200.39999999999998</v>
      </c>
      <c r="CJ66" s="187">
        <f t="shared" si="40"/>
        <v>308</v>
      </c>
      <c r="CK66" s="187">
        <f t="shared" si="40"/>
        <v>309.5</v>
      </c>
      <c r="CL66" s="187">
        <f t="shared" si="40"/>
        <v>164.4000000000001</v>
      </c>
      <c r="CM66" s="187">
        <f t="shared" si="40"/>
        <v>406.29999999999995</v>
      </c>
      <c r="CN66" s="187">
        <f t="shared" si="40"/>
        <v>193.5</v>
      </c>
      <c r="CO66" s="187">
        <f t="shared" si="37"/>
        <v>142.9000000000001</v>
      </c>
      <c r="CP66" s="187">
        <v>335.8</v>
      </c>
      <c r="CQ66" s="187">
        <v>569.8</v>
      </c>
      <c r="CR66" s="187">
        <v>693.3</v>
      </c>
      <c r="CS66" s="195">
        <v>909.4</v>
      </c>
      <c r="CT66" s="187">
        <v>1109.8</v>
      </c>
      <c r="CU66" s="195">
        <v>1417.8</v>
      </c>
      <c r="CV66" s="194">
        <v>1727.3</v>
      </c>
      <c r="CW66" s="187">
        <v>1891.7</v>
      </c>
      <c r="CX66" s="187">
        <v>2298</v>
      </c>
      <c r="CY66" s="187">
        <v>2491.5</v>
      </c>
      <c r="CZ66" s="187">
        <v>2634.4</v>
      </c>
      <c r="DA66" s="187">
        <v>193</v>
      </c>
      <c r="DB66" s="187">
        <v>379.1</v>
      </c>
      <c r="DC66" s="187">
        <v>602</v>
      </c>
      <c r="DD66" s="187">
        <v>889.7</v>
      </c>
      <c r="DE66" s="187">
        <v>1265.7</v>
      </c>
      <c r="DF66" s="187">
        <v>1518.7</v>
      </c>
      <c r="DG66" s="187">
        <v>2068.7</v>
      </c>
      <c r="DH66" s="197">
        <v>2557.9</v>
      </c>
      <c r="DI66" s="197">
        <v>2827.3</v>
      </c>
      <c r="DJ66" s="187">
        <v>3259.1</v>
      </c>
      <c r="DK66" s="187">
        <v>3509.638</v>
      </c>
      <c r="DL66" s="187">
        <v>3768.8</v>
      </c>
      <c r="DM66" s="187">
        <v>252.6</v>
      </c>
      <c r="DN66" s="190">
        <v>553</v>
      </c>
      <c r="DO66" s="187">
        <v>722</v>
      </c>
      <c r="DP66" s="187">
        <v>1066</v>
      </c>
      <c r="DQ66" s="187">
        <v>1576.7</v>
      </c>
      <c r="DR66" s="187">
        <v>474.442</v>
      </c>
      <c r="DS66" s="187">
        <v>256.807</v>
      </c>
      <c r="DT66" s="187">
        <v>655.459</v>
      </c>
      <c r="DU66" s="194">
        <v>329.346</v>
      </c>
      <c r="DV66" s="194">
        <v>182.364</v>
      </c>
      <c r="DW66" s="194">
        <v>187.843</v>
      </c>
      <c r="DX66" s="194">
        <v>176.5</v>
      </c>
      <c r="DY66" s="187">
        <f t="shared" si="36"/>
        <v>3839.4609999999993</v>
      </c>
      <c r="DZ66" s="190">
        <v>234</v>
      </c>
      <c r="EA66" s="194">
        <v>219.265</v>
      </c>
      <c r="EB66" s="194">
        <v>330.352</v>
      </c>
      <c r="EC66" s="194">
        <v>241.659</v>
      </c>
      <c r="ED66" s="194">
        <v>268.804</v>
      </c>
      <c r="EE66" s="194">
        <v>405.161</v>
      </c>
      <c r="EF66" s="194">
        <v>641.535</v>
      </c>
      <c r="EG66" s="229">
        <v>712.054</v>
      </c>
      <c r="EH66" s="229">
        <v>746.648</v>
      </c>
      <c r="EI66" s="229">
        <v>453.15</v>
      </c>
      <c r="EJ66" s="229">
        <v>346.977</v>
      </c>
      <c r="EK66" s="229">
        <v>427.548</v>
      </c>
      <c r="EL66" s="187">
        <f t="shared" si="28"/>
        <v>5027.152999999999</v>
      </c>
      <c r="EM66" s="200">
        <v>244.6</v>
      </c>
      <c r="EN66" s="187">
        <v>519.385</v>
      </c>
      <c r="EO66" s="187">
        <v>494.874</v>
      </c>
      <c r="EP66" s="187">
        <v>187.397</v>
      </c>
      <c r="EQ66" s="187">
        <v>662.202</v>
      </c>
      <c r="ER66" s="187">
        <v>589.454</v>
      </c>
      <c r="ES66" s="194">
        <v>493.723</v>
      </c>
      <c r="ET66" s="187">
        <v>888.969</v>
      </c>
      <c r="EU66" s="194">
        <v>542.248</v>
      </c>
      <c r="EV66" s="194">
        <v>372.202</v>
      </c>
      <c r="EW66" s="194">
        <v>455.4040000000001</v>
      </c>
      <c r="EX66" s="194">
        <v>765.4970000000002</v>
      </c>
      <c r="EY66" s="187">
        <f t="shared" si="29"/>
        <v>6215.955</v>
      </c>
      <c r="EZ66" s="187">
        <v>326.676</v>
      </c>
      <c r="FA66" s="187">
        <v>558.376</v>
      </c>
      <c r="FB66" s="287">
        <v>494.874</v>
      </c>
      <c r="FC66" s="287">
        <v>436.49499999999983</v>
      </c>
      <c r="FD66" s="187">
        <v>410.938</v>
      </c>
      <c r="FE66" s="187">
        <v>679.0320000000002</v>
      </c>
      <c r="FF66" s="287">
        <v>803.663</v>
      </c>
      <c r="FG66" s="287">
        <v>1990.804</v>
      </c>
      <c r="FH66" s="287">
        <v>710.521</v>
      </c>
      <c r="FI66" s="287">
        <v>486.318</v>
      </c>
      <c r="FJ66" s="190">
        <v>213.91</v>
      </c>
      <c r="FK66" s="287">
        <v>479.573</v>
      </c>
      <c r="FL66" s="187">
        <f t="shared" si="30"/>
        <v>7591.18</v>
      </c>
      <c r="FM66" s="187">
        <v>1197.649</v>
      </c>
      <c r="FN66" s="188">
        <v>347.865</v>
      </c>
      <c r="FO66" s="288">
        <v>369.983</v>
      </c>
      <c r="FP66" s="288">
        <v>623.528</v>
      </c>
      <c r="FQ66" s="288">
        <v>653.021</v>
      </c>
      <c r="FR66" s="288">
        <v>461.305</v>
      </c>
      <c r="FS66" s="187">
        <v>1365.676</v>
      </c>
      <c r="FT66" s="187">
        <v>1660.199</v>
      </c>
      <c r="FU66" s="290">
        <v>790.965</v>
      </c>
      <c r="FV66" s="288">
        <v>365.852</v>
      </c>
      <c r="FW66" s="288">
        <v>415.491</v>
      </c>
      <c r="FX66" s="288">
        <v>283.474</v>
      </c>
      <c r="FY66" s="194">
        <v>628.55</v>
      </c>
      <c r="FZ66" s="187">
        <v>431.594</v>
      </c>
      <c r="GA66" s="187">
        <v>527.522</v>
      </c>
      <c r="GB66" s="187">
        <v>452.198</v>
      </c>
      <c r="GC66" s="187">
        <v>328.153</v>
      </c>
      <c r="GD66" s="187">
        <v>608.384</v>
      </c>
      <c r="GE66" s="187">
        <v>397.797</v>
      </c>
      <c r="GF66" s="187">
        <v>1164.368</v>
      </c>
      <c r="GG66" s="187">
        <v>824.869</v>
      </c>
      <c r="GH66" s="187">
        <v>598.44</v>
      </c>
      <c r="GI66" s="187">
        <v>514.99</v>
      </c>
      <c r="GJ66" s="187">
        <v>521.99</v>
      </c>
      <c r="GK66" s="187">
        <f t="shared" si="31"/>
        <v>8535.008</v>
      </c>
      <c r="GL66" s="187">
        <f t="shared" si="32"/>
        <v>6998.855</v>
      </c>
      <c r="GM66" s="187">
        <v>888.243</v>
      </c>
      <c r="GN66" s="187">
        <v>296.011</v>
      </c>
      <c r="GO66" s="187">
        <v>658.53</v>
      </c>
      <c r="GP66" s="187">
        <v>315.538</v>
      </c>
      <c r="GQ66" s="187">
        <v>551.921</v>
      </c>
      <c r="GR66" s="187">
        <v>462.996</v>
      </c>
      <c r="GS66" s="187">
        <v>433.352</v>
      </c>
      <c r="GT66" s="187">
        <v>1494.252</v>
      </c>
      <c r="GU66" s="187">
        <v>1118.783</v>
      </c>
      <c r="GV66" s="187">
        <v>466.254</v>
      </c>
      <c r="GW66" s="187">
        <v>1035.81</v>
      </c>
      <c r="GX66" s="187">
        <v>393.205</v>
      </c>
      <c r="GY66" s="187">
        <v>375.359</v>
      </c>
      <c r="GZ66" s="187">
        <v>238.96</v>
      </c>
      <c r="HA66" s="187">
        <v>493.308</v>
      </c>
      <c r="HB66" s="187">
        <v>567.079</v>
      </c>
      <c r="HC66" s="187">
        <v>636.271</v>
      </c>
      <c r="HD66" s="187">
        <v>559.574</v>
      </c>
      <c r="HE66" s="187">
        <v>943.66</v>
      </c>
      <c r="HF66" s="187">
        <v>1113.778</v>
      </c>
      <c r="HG66" s="187">
        <v>1377.169</v>
      </c>
      <c r="HH66" s="187">
        <v>692.443</v>
      </c>
      <c r="HI66" s="187">
        <v>847.26</v>
      </c>
      <c r="HJ66" s="187">
        <v>632.492</v>
      </c>
      <c r="HK66" s="187">
        <v>412.204</v>
      </c>
      <c r="HL66" s="187">
        <v>308.384</v>
      </c>
      <c r="HM66" s="187">
        <v>359.808</v>
      </c>
      <c r="HN66" s="187">
        <v>450.03</v>
      </c>
      <c r="HO66" s="187">
        <v>449.326</v>
      </c>
      <c r="HP66" s="187">
        <v>528.488</v>
      </c>
      <c r="HQ66" s="187">
        <v>870.951</v>
      </c>
      <c r="HR66" s="187">
        <v>1818.121</v>
      </c>
      <c r="HS66" s="187">
        <v>1495.439</v>
      </c>
      <c r="HT66" s="187">
        <v>648.926</v>
      </c>
      <c r="HU66" s="187"/>
      <c r="HV66" s="187"/>
      <c r="HW66" s="187">
        <f t="shared" si="33"/>
        <v>6997.601</v>
      </c>
      <c r="HX66" s="187">
        <f t="shared" si="34"/>
        <v>7341.677000000001</v>
      </c>
    </row>
    <row r="67" spans="1:232" ht="15">
      <c r="A67" s="110"/>
      <c r="B67" s="110"/>
      <c r="C67" s="110"/>
      <c r="D67" s="110"/>
      <c r="E67" s="110"/>
      <c r="F67" s="110"/>
      <c r="G67" s="110"/>
      <c r="H67" s="110"/>
      <c r="I67" s="110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2"/>
      <c r="V67" s="111"/>
      <c r="W67" s="72"/>
      <c r="X67" s="72"/>
      <c r="Y67" s="72"/>
      <c r="Z67" s="72"/>
      <c r="AA67" s="72"/>
      <c r="AB67" s="72"/>
      <c r="AC67" s="274"/>
      <c r="AD67" s="274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13"/>
      <c r="AZ67" s="72"/>
      <c r="BA67" s="72"/>
      <c r="BB67" s="72"/>
      <c r="BC67" s="72"/>
      <c r="BD67" s="72"/>
      <c r="BE67" s="72"/>
      <c r="BF67" s="113"/>
      <c r="BG67" s="113"/>
      <c r="BH67" s="113">
        <f aca="true" t="shared" si="42" ref="BH67:BO67">BT67-BG67</f>
        <v>0</v>
      </c>
      <c r="BI67" s="113">
        <f t="shared" si="42"/>
        <v>0</v>
      </c>
      <c r="BJ67" s="113">
        <f t="shared" si="42"/>
        <v>0</v>
      </c>
      <c r="BK67" s="113">
        <f t="shared" si="42"/>
        <v>0</v>
      </c>
      <c r="BL67" s="113">
        <f t="shared" si="42"/>
        <v>0</v>
      </c>
      <c r="BM67" s="113">
        <f t="shared" si="42"/>
        <v>0</v>
      </c>
      <c r="BN67" s="113">
        <f t="shared" si="42"/>
        <v>0</v>
      </c>
      <c r="BO67" s="113">
        <f t="shared" si="42"/>
        <v>0</v>
      </c>
      <c r="BP67" s="113">
        <f>CC67-BO67</f>
        <v>0</v>
      </c>
      <c r="BQ67" s="113"/>
      <c r="BR67" s="72"/>
      <c r="BS67" s="72"/>
      <c r="BT67" s="112"/>
      <c r="BU67" s="72"/>
      <c r="BV67" s="72"/>
      <c r="BW67" s="72"/>
      <c r="BX67" s="72"/>
      <c r="BY67" s="72"/>
      <c r="BZ67" s="72"/>
      <c r="CA67" s="114"/>
      <c r="CB67" s="114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115"/>
      <c r="CT67" s="115"/>
      <c r="CU67" s="116"/>
      <c r="CV67" s="115"/>
      <c r="CW67" s="111"/>
      <c r="CX67" s="111"/>
      <c r="CY67" s="111"/>
      <c r="CZ67" s="112"/>
      <c r="DA67" s="112"/>
      <c r="DB67" s="112"/>
      <c r="DC67" s="72"/>
      <c r="DD67" s="72"/>
      <c r="DE67" s="72"/>
      <c r="DF67" s="72"/>
      <c r="DG67" s="72"/>
      <c r="DH67" s="72"/>
      <c r="DI67" s="117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112"/>
      <c r="EA67" s="112"/>
      <c r="EB67" s="112"/>
      <c r="EC67" s="112"/>
      <c r="ED67" s="112"/>
      <c r="EE67" s="112"/>
      <c r="EF67" s="112"/>
      <c r="EG67" s="112"/>
      <c r="EH67" s="112"/>
      <c r="EI67" s="112"/>
      <c r="EJ67" s="112"/>
      <c r="EK67" s="112"/>
      <c r="EL67" s="112"/>
      <c r="EM67" s="112"/>
      <c r="EN67" s="112"/>
      <c r="EO67" s="112"/>
      <c r="EP67" s="112"/>
      <c r="EQ67" s="112"/>
      <c r="ER67" s="112"/>
      <c r="ES67" s="115"/>
      <c r="ET67" s="304"/>
      <c r="EU67" s="304"/>
      <c r="EV67" s="304"/>
      <c r="EW67" s="304"/>
      <c r="EX67" s="304"/>
      <c r="EY67" s="80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112"/>
      <c r="FM67" s="72"/>
      <c r="FN67" s="72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274"/>
      <c r="GL67" s="274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72"/>
      <c r="HK67" s="72"/>
      <c r="HL67" s="72"/>
      <c r="HM67" s="72"/>
      <c r="HN67" s="72"/>
      <c r="HO67" s="72"/>
      <c r="HP67" s="72"/>
      <c r="HQ67" s="72"/>
      <c r="HR67" s="72"/>
      <c r="HS67" s="72"/>
      <c r="HT67" s="72"/>
      <c r="HU67" s="72"/>
      <c r="HV67" s="72"/>
      <c r="HW67" s="274"/>
      <c r="HX67" s="274"/>
    </row>
    <row r="68" spans="1:230" ht="63.75" customHeight="1">
      <c r="A68" s="9"/>
      <c r="B68" s="9"/>
      <c r="C68" s="39"/>
      <c r="D68" s="39"/>
      <c r="E68" s="39"/>
      <c r="F68" s="39"/>
      <c r="G68" s="9"/>
      <c r="H68" s="39"/>
      <c r="I68" s="39"/>
      <c r="J68" s="119"/>
      <c r="K68" s="120"/>
      <c r="L68" s="120"/>
      <c r="M68" s="119"/>
      <c r="N68" s="119"/>
      <c r="O68" s="119"/>
      <c r="P68" s="95"/>
      <c r="Q68" s="119"/>
      <c r="R68" s="119"/>
      <c r="S68" s="119"/>
      <c r="T68" s="119"/>
      <c r="U68" s="66"/>
      <c r="V68" s="11"/>
      <c r="W68" s="66"/>
      <c r="X68" s="66"/>
      <c r="Y68" s="66"/>
      <c r="Z68" s="66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95"/>
      <c r="AR68" s="119"/>
      <c r="AS68" s="119"/>
      <c r="AT68" s="119"/>
      <c r="AU68" s="119"/>
      <c r="AV68" s="9"/>
      <c r="AW68" s="9"/>
      <c r="AX68" s="119"/>
      <c r="AY68" s="45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41"/>
      <c r="BT68" s="47"/>
      <c r="BU68" s="41"/>
      <c r="BV68" s="41"/>
      <c r="BW68" s="41"/>
      <c r="BX68" s="41"/>
      <c r="BY68" s="41"/>
      <c r="BZ68" s="41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45"/>
      <c r="CQ68" s="45"/>
      <c r="CR68" s="45"/>
      <c r="CS68" s="45"/>
      <c r="CT68" s="45"/>
      <c r="CU68" s="45"/>
      <c r="CV68" s="11"/>
      <c r="CW68" s="11"/>
      <c r="CX68" s="11"/>
      <c r="CY68" s="11"/>
      <c r="CZ68" s="11"/>
      <c r="DA68" s="11"/>
      <c r="EY68" s="92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Z68" s="28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</row>
    <row r="69" spans="1:232" ht="24.75" customHeight="1">
      <c r="A69" s="15"/>
      <c r="B69" s="16"/>
      <c r="C69" s="122"/>
      <c r="D69" s="122"/>
      <c r="E69" s="122"/>
      <c r="F69" s="122"/>
      <c r="G69" s="16"/>
      <c r="H69" s="122"/>
      <c r="I69" s="122"/>
      <c r="J69" s="20"/>
      <c r="K69" s="19"/>
      <c r="L69" s="19"/>
      <c r="M69" s="20"/>
      <c r="N69" s="20"/>
      <c r="O69" s="20"/>
      <c r="P69" s="123"/>
      <c r="Q69" s="20"/>
      <c r="R69" s="20"/>
      <c r="S69" s="20"/>
      <c r="T69" s="20"/>
      <c r="U69" s="48"/>
      <c r="V69" s="124"/>
      <c r="W69" s="48"/>
      <c r="X69" s="48"/>
      <c r="Y69" s="48"/>
      <c r="Z69" s="48"/>
      <c r="AA69" s="16"/>
      <c r="AB69" s="16"/>
      <c r="AC69" s="16"/>
      <c r="AD69" s="16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123"/>
      <c r="AR69" s="20"/>
      <c r="AS69" s="20"/>
      <c r="AT69" s="20"/>
      <c r="AU69" s="20"/>
      <c r="AV69" s="16"/>
      <c r="AW69" s="16"/>
      <c r="AX69" s="20"/>
      <c r="AY69" s="26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3"/>
      <c r="BT69" s="24"/>
      <c r="BU69" s="23"/>
      <c r="BV69" s="23"/>
      <c r="BW69" s="23"/>
      <c r="BX69" s="23"/>
      <c r="BY69" s="23"/>
      <c r="BZ69" s="23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26"/>
      <c r="CQ69" s="26"/>
      <c r="CR69" s="26"/>
      <c r="CS69" s="26"/>
      <c r="CT69" s="26"/>
      <c r="CU69" s="26"/>
      <c r="CV69" s="124"/>
      <c r="CW69" s="124"/>
      <c r="CX69" s="124"/>
      <c r="CY69" s="124"/>
      <c r="CZ69" s="16"/>
      <c r="DA69" s="16"/>
      <c r="DB69" s="124"/>
      <c r="DC69" s="124"/>
      <c r="DD69" s="124"/>
      <c r="DE69" s="124"/>
      <c r="DF69" s="124"/>
      <c r="DG69" s="124"/>
      <c r="DH69" s="124"/>
      <c r="DI69" s="125"/>
      <c r="DJ69" s="124"/>
      <c r="DK69" s="124"/>
      <c r="DL69" s="124"/>
      <c r="DM69" s="124"/>
      <c r="DN69" s="124"/>
      <c r="DO69" s="124"/>
      <c r="DP69" s="124"/>
      <c r="DQ69" s="124"/>
      <c r="DR69" s="124"/>
      <c r="DS69" s="124"/>
      <c r="DT69" s="124"/>
      <c r="DU69" s="124"/>
      <c r="DV69" s="124"/>
      <c r="DW69" s="124"/>
      <c r="DX69" s="124"/>
      <c r="DY69" s="124"/>
      <c r="DZ69" s="124"/>
      <c r="EA69" s="124"/>
      <c r="EB69" s="124"/>
      <c r="EC69" s="124"/>
      <c r="ED69" s="124"/>
      <c r="EE69" s="124"/>
      <c r="EF69" s="124"/>
      <c r="EG69" s="124"/>
      <c r="EH69" s="124"/>
      <c r="EI69" s="124"/>
      <c r="EJ69" s="124"/>
      <c r="EK69" s="124"/>
      <c r="EL69" s="124"/>
      <c r="EM69" s="124"/>
      <c r="EN69" s="124"/>
      <c r="EO69" s="124"/>
      <c r="EP69" s="124"/>
      <c r="EQ69" s="124"/>
      <c r="ER69" s="124"/>
      <c r="ES69" s="124"/>
      <c r="ET69" s="124"/>
      <c r="EU69" s="124"/>
      <c r="EV69" s="124"/>
      <c r="EW69" s="124"/>
      <c r="EX69" s="124"/>
      <c r="EY69" s="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6"/>
      <c r="FM69" s="49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77" t="s">
        <v>218</v>
      </c>
    </row>
    <row r="70" spans="1:232" ht="15">
      <c r="A70" s="308" t="s">
        <v>187</v>
      </c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21"/>
      <c r="AU70" s="221"/>
      <c r="AV70" s="221"/>
      <c r="AW70" s="221"/>
      <c r="AX70" s="221"/>
      <c r="AY70" s="221"/>
      <c r="AZ70" s="221"/>
      <c r="BA70" s="221"/>
      <c r="BB70" s="221"/>
      <c r="BC70" s="221"/>
      <c r="BD70" s="221"/>
      <c r="BE70" s="221"/>
      <c r="BF70" s="221"/>
      <c r="BG70" s="221"/>
      <c r="BH70" s="221"/>
      <c r="BI70" s="221"/>
      <c r="BJ70" s="221"/>
      <c r="BK70" s="221"/>
      <c r="BL70" s="221"/>
      <c r="BM70" s="221"/>
      <c r="BN70" s="221"/>
      <c r="BO70" s="221"/>
      <c r="BP70" s="221"/>
      <c r="BQ70" s="221"/>
      <c r="BR70" s="221"/>
      <c r="BS70" s="221"/>
      <c r="BT70" s="221"/>
      <c r="BU70" s="221"/>
      <c r="BV70" s="221"/>
      <c r="BW70" s="221"/>
      <c r="BX70" s="221"/>
      <c r="BY70" s="221"/>
      <c r="BZ70" s="221"/>
      <c r="CA70" s="221"/>
      <c r="CB70" s="221"/>
      <c r="CC70" s="221"/>
      <c r="CD70" s="221"/>
      <c r="CE70" s="221"/>
      <c r="CF70" s="221"/>
      <c r="CG70" s="221"/>
      <c r="CH70" s="221"/>
      <c r="CI70" s="221"/>
      <c r="CJ70" s="221"/>
      <c r="CK70" s="221"/>
      <c r="CL70" s="221"/>
      <c r="CM70" s="221"/>
      <c r="CN70" s="221"/>
      <c r="CO70" s="221"/>
      <c r="CP70" s="221"/>
      <c r="CQ70" s="221"/>
      <c r="CR70" s="221"/>
      <c r="CS70" s="221"/>
      <c r="CT70" s="221"/>
      <c r="CU70" s="221"/>
      <c r="CV70" s="221"/>
      <c r="CW70" s="221"/>
      <c r="CX70" s="221"/>
      <c r="CY70" s="221"/>
      <c r="CZ70" s="221"/>
      <c r="DA70" s="221"/>
      <c r="DB70" s="221"/>
      <c r="DC70" s="221"/>
      <c r="DD70" s="221"/>
      <c r="DE70" s="221"/>
      <c r="DF70" s="221"/>
      <c r="DG70" s="221"/>
      <c r="DH70" s="221"/>
      <c r="DI70" s="221"/>
      <c r="DJ70" s="221"/>
      <c r="DK70" s="221"/>
      <c r="DL70" s="221"/>
      <c r="DM70" s="221"/>
      <c r="DN70" s="221"/>
      <c r="DO70" s="221"/>
      <c r="DP70" s="221"/>
      <c r="DQ70" s="221"/>
      <c r="DR70" s="221"/>
      <c r="DS70" s="221"/>
      <c r="DT70" s="221"/>
      <c r="DU70" s="221"/>
      <c r="DV70" s="221"/>
      <c r="DW70" s="221"/>
      <c r="DX70" s="221"/>
      <c r="DY70" s="221"/>
      <c r="DZ70" s="221"/>
      <c r="EA70" s="221"/>
      <c r="EB70" s="221"/>
      <c r="EC70" s="221"/>
      <c r="ED70" s="221"/>
      <c r="EE70" s="221"/>
      <c r="EF70" s="221"/>
      <c r="EG70" s="221"/>
      <c r="EH70" s="221"/>
      <c r="EI70" s="221"/>
      <c r="EJ70" s="221"/>
      <c r="EK70" s="221"/>
      <c r="EL70" s="221"/>
      <c r="EM70" s="221"/>
      <c r="EN70" s="221"/>
      <c r="EO70" s="221"/>
      <c r="EP70" s="221"/>
      <c r="EQ70" s="221"/>
      <c r="ER70" s="221"/>
      <c r="ES70" s="221"/>
      <c r="ET70" s="221"/>
      <c r="EU70" s="221"/>
      <c r="EV70" s="221"/>
      <c r="EW70" s="221"/>
      <c r="EX70" s="221"/>
      <c r="EY70" s="221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60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57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28"/>
    </row>
    <row r="71" spans="1:232" ht="15">
      <c r="A71" s="308" t="s">
        <v>262</v>
      </c>
      <c r="B71" s="309"/>
      <c r="C71" s="309"/>
      <c r="D71" s="309"/>
      <c r="E71" s="309"/>
      <c r="F71" s="309"/>
      <c r="G71" s="309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/>
      <c r="Z71" s="309"/>
      <c r="AA71" s="9"/>
      <c r="AB71" s="9"/>
      <c r="AC71" s="9"/>
      <c r="AD71" s="9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  <c r="AW71" s="221"/>
      <c r="AX71" s="221"/>
      <c r="AY71" s="221"/>
      <c r="AZ71" s="221"/>
      <c r="BA71" s="221"/>
      <c r="BB71" s="221"/>
      <c r="BC71" s="221"/>
      <c r="BD71" s="221"/>
      <c r="BE71" s="221"/>
      <c r="BF71" s="221"/>
      <c r="BG71" s="221"/>
      <c r="BH71" s="221"/>
      <c r="BI71" s="221"/>
      <c r="BJ71" s="221"/>
      <c r="BK71" s="221"/>
      <c r="BL71" s="221"/>
      <c r="BM71" s="221"/>
      <c r="BN71" s="221"/>
      <c r="BO71" s="221"/>
      <c r="BP71" s="221"/>
      <c r="BQ71" s="221"/>
      <c r="BR71" s="221"/>
      <c r="BS71" s="221"/>
      <c r="BT71" s="221"/>
      <c r="BU71" s="221"/>
      <c r="BV71" s="221"/>
      <c r="BW71" s="221"/>
      <c r="BX71" s="221"/>
      <c r="BY71" s="221"/>
      <c r="BZ71" s="221"/>
      <c r="CA71" s="221"/>
      <c r="CB71" s="221"/>
      <c r="CC71" s="221"/>
      <c r="CD71" s="221"/>
      <c r="CE71" s="221"/>
      <c r="CF71" s="221"/>
      <c r="CG71" s="221"/>
      <c r="CH71" s="221"/>
      <c r="CI71" s="221"/>
      <c r="CJ71" s="221"/>
      <c r="CK71" s="221"/>
      <c r="CL71" s="221"/>
      <c r="CM71" s="221"/>
      <c r="CN71" s="221"/>
      <c r="CO71" s="221"/>
      <c r="CP71" s="221"/>
      <c r="CQ71" s="221"/>
      <c r="CR71" s="221"/>
      <c r="CS71" s="221"/>
      <c r="CT71" s="221"/>
      <c r="CU71" s="221"/>
      <c r="CV71" s="221"/>
      <c r="CW71" s="221"/>
      <c r="CX71" s="221"/>
      <c r="CY71" s="221"/>
      <c r="CZ71" s="221"/>
      <c r="DA71" s="221"/>
      <c r="DB71" s="221"/>
      <c r="DC71" s="221"/>
      <c r="DD71" s="221"/>
      <c r="DE71" s="221"/>
      <c r="DF71" s="221"/>
      <c r="DG71" s="221"/>
      <c r="DH71" s="221"/>
      <c r="DI71" s="221"/>
      <c r="DJ71" s="221"/>
      <c r="DK71" s="221"/>
      <c r="DL71" s="221"/>
      <c r="DM71" s="221"/>
      <c r="DN71" s="221"/>
      <c r="DO71" s="221"/>
      <c r="DP71" s="221"/>
      <c r="DQ71" s="221"/>
      <c r="DR71" s="221"/>
      <c r="DS71" s="221"/>
      <c r="DT71" s="221"/>
      <c r="DU71" s="221"/>
      <c r="DV71" s="221"/>
      <c r="DW71" s="221"/>
      <c r="DX71" s="221"/>
      <c r="DY71" s="221"/>
      <c r="DZ71" s="221"/>
      <c r="EA71" s="221"/>
      <c r="EB71" s="221"/>
      <c r="EC71" s="221"/>
      <c r="ED71" s="221"/>
      <c r="EE71" s="221"/>
      <c r="EF71" s="221"/>
      <c r="EG71" s="221"/>
      <c r="EH71" s="221"/>
      <c r="EI71" s="221"/>
      <c r="EJ71" s="221"/>
      <c r="EK71" s="221"/>
      <c r="EL71" s="221"/>
      <c r="EM71" s="221"/>
      <c r="EN71" s="221"/>
      <c r="EO71" s="221"/>
      <c r="EP71" s="221"/>
      <c r="EQ71" s="221"/>
      <c r="ER71" s="221"/>
      <c r="ES71" s="221"/>
      <c r="ET71" s="221"/>
      <c r="EU71" s="221"/>
      <c r="EV71" s="221"/>
      <c r="EW71" s="221"/>
      <c r="EX71" s="221"/>
      <c r="EY71" s="221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62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28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28"/>
    </row>
    <row r="72" spans="1:232" ht="12" customHeight="1">
      <c r="A72" s="118"/>
      <c r="B72" s="14"/>
      <c r="C72" s="14"/>
      <c r="D72" s="14"/>
      <c r="E72" s="14"/>
      <c r="F72" s="14"/>
      <c r="G72" s="14"/>
      <c r="H72" s="127"/>
      <c r="I72" s="127"/>
      <c r="J72" s="32"/>
      <c r="K72" s="128"/>
      <c r="L72" s="128"/>
      <c r="M72" s="32"/>
      <c r="N72" s="33"/>
      <c r="O72" s="33"/>
      <c r="P72" s="129"/>
      <c r="Q72" s="33"/>
      <c r="R72" s="33"/>
      <c r="S72" s="33"/>
      <c r="T72" s="33"/>
      <c r="U72" s="75"/>
      <c r="V72" s="35"/>
      <c r="W72" s="75"/>
      <c r="X72" s="75"/>
      <c r="Y72" s="75"/>
      <c r="Z72" s="75"/>
      <c r="AA72" s="14"/>
      <c r="AB72" s="14"/>
      <c r="AC72" s="14"/>
      <c r="AD72" s="14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129"/>
      <c r="AR72" s="33"/>
      <c r="AS72" s="33"/>
      <c r="AT72" s="33"/>
      <c r="AU72" s="33"/>
      <c r="AV72" s="14"/>
      <c r="AW72" s="14"/>
      <c r="AX72" s="33"/>
      <c r="AY72" s="1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77"/>
      <c r="BT72" s="113"/>
      <c r="BU72" s="77"/>
      <c r="BV72" s="77"/>
      <c r="BW72" s="77"/>
      <c r="BX72" s="77"/>
      <c r="BY72" s="77"/>
      <c r="BZ72" s="77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13"/>
      <c r="CQ72" s="13"/>
      <c r="CR72" s="13"/>
      <c r="CS72" s="13"/>
      <c r="CT72" s="13"/>
      <c r="CU72" s="13"/>
      <c r="CV72" s="35"/>
      <c r="CW72" s="35"/>
      <c r="CX72" s="35"/>
      <c r="CY72" s="35"/>
      <c r="CZ72" s="14"/>
      <c r="DA72" s="14"/>
      <c r="DB72" s="35"/>
      <c r="DC72" s="35"/>
      <c r="DD72" s="35"/>
      <c r="DE72" s="35"/>
      <c r="DF72" s="35"/>
      <c r="DG72" s="35"/>
      <c r="DH72" s="130"/>
      <c r="DI72" s="130"/>
      <c r="DJ72" s="130"/>
      <c r="DK72" s="130"/>
      <c r="DL72" s="130"/>
      <c r="DM72" s="130"/>
      <c r="DN72" s="130"/>
      <c r="DO72" s="130"/>
      <c r="DP72" s="130"/>
      <c r="DQ72" s="130"/>
      <c r="DR72" s="130"/>
      <c r="DS72" s="130"/>
      <c r="DT72" s="130"/>
      <c r="DU72" s="130"/>
      <c r="DV72" s="130"/>
      <c r="DW72" s="130"/>
      <c r="DX72" s="130"/>
      <c r="DY72" s="130"/>
      <c r="DZ72" s="130"/>
      <c r="EA72" s="130"/>
      <c r="EB72" s="130"/>
      <c r="EC72" s="130"/>
      <c r="ED72" s="130"/>
      <c r="EE72" s="130"/>
      <c r="EF72" s="130"/>
      <c r="EG72" s="130"/>
      <c r="EH72" s="130"/>
      <c r="EI72" s="130"/>
      <c r="EJ72" s="130"/>
      <c r="EK72" s="130"/>
      <c r="EL72" s="130"/>
      <c r="EM72" s="130"/>
      <c r="EN72" s="130"/>
      <c r="EO72" s="130"/>
      <c r="EP72" s="130"/>
      <c r="EQ72" s="130"/>
      <c r="ER72" s="130"/>
      <c r="ES72" s="130"/>
      <c r="ET72" s="130"/>
      <c r="EU72" s="130"/>
      <c r="EV72" s="130"/>
      <c r="EW72" s="130"/>
      <c r="EX72" s="130"/>
      <c r="EY72" s="130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18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37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37"/>
    </row>
    <row r="73" spans="1:232" ht="15">
      <c r="A73" s="51" t="s">
        <v>0</v>
      </c>
      <c r="B73" s="52" t="s">
        <v>1</v>
      </c>
      <c r="C73" s="39"/>
      <c r="D73" s="39"/>
      <c r="E73" s="39"/>
      <c r="F73" s="39"/>
      <c r="G73" s="9"/>
      <c r="H73" s="39"/>
      <c r="I73" s="39"/>
      <c r="J73" s="90"/>
      <c r="K73" s="44"/>
      <c r="L73" s="44"/>
      <c r="M73" s="44"/>
      <c r="N73" s="44"/>
      <c r="O73" s="44"/>
      <c r="P73" s="61"/>
      <c r="Q73" s="43"/>
      <c r="R73" s="43"/>
      <c r="S73" s="43"/>
      <c r="T73" s="43"/>
      <c r="U73" s="55"/>
      <c r="V73" s="61"/>
      <c r="W73" s="55"/>
      <c r="X73" s="131"/>
      <c r="Y73" s="55"/>
      <c r="Z73" s="55"/>
      <c r="AA73" s="46"/>
      <c r="AB73" s="46"/>
      <c r="AC73" s="46"/>
      <c r="AD73" s="46"/>
      <c r="AE73" s="184">
        <v>2004</v>
      </c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58"/>
      <c r="AQ73" s="55">
        <v>2004</v>
      </c>
      <c r="AR73" s="65">
        <v>2005</v>
      </c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7"/>
      <c r="BT73" s="82"/>
      <c r="BU73" s="42"/>
      <c r="BV73" s="45"/>
      <c r="BW73" s="45"/>
      <c r="BX73" s="45"/>
      <c r="BY73" s="45"/>
      <c r="BZ73" s="57"/>
      <c r="CA73" s="56"/>
      <c r="CB73" s="56"/>
      <c r="CC73" s="185"/>
      <c r="CD73" s="185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42"/>
      <c r="CQ73" s="57"/>
      <c r="CR73" s="57"/>
      <c r="CS73" s="42"/>
      <c r="CT73" s="57"/>
      <c r="CU73" s="60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65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65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28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38"/>
      <c r="HX73" s="38"/>
    </row>
    <row r="74" spans="1:232" s="4" customFormat="1" ht="17.25">
      <c r="A74" s="51" t="s">
        <v>2</v>
      </c>
      <c r="B74" s="6" t="s">
        <v>225</v>
      </c>
      <c r="C74" s="134">
        <v>1988</v>
      </c>
      <c r="D74" s="135"/>
      <c r="E74" s="135" t="s">
        <v>4</v>
      </c>
      <c r="F74" s="135" t="s">
        <v>5</v>
      </c>
      <c r="G74" s="135" t="s">
        <v>6</v>
      </c>
      <c r="H74" s="119" t="s">
        <v>7</v>
      </c>
      <c r="I74" s="136" t="s">
        <v>8</v>
      </c>
      <c r="J74" s="132" t="s">
        <v>9</v>
      </c>
      <c r="K74" s="132" t="s">
        <v>10</v>
      </c>
      <c r="L74" s="132" t="s">
        <v>109</v>
      </c>
      <c r="M74" s="132" t="s">
        <v>12</v>
      </c>
      <c r="N74" s="65">
        <v>2000</v>
      </c>
      <c r="O74" s="65">
        <v>2001</v>
      </c>
      <c r="P74" s="65">
        <v>2002</v>
      </c>
      <c r="Q74" s="65">
        <v>2003</v>
      </c>
      <c r="R74" s="65">
        <v>2004</v>
      </c>
      <c r="S74" s="65">
        <v>2005</v>
      </c>
      <c r="T74" s="65">
        <v>2006</v>
      </c>
      <c r="U74" s="65">
        <v>2007</v>
      </c>
      <c r="V74" s="65">
        <v>2008</v>
      </c>
      <c r="W74" s="65">
        <v>2009</v>
      </c>
      <c r="X74" s="55">
        <v>2010</v>
      </c>
      <c r="Y74" s="55">
        <v>2011</v>
      </c>
      <c r="Z74" s="55">
        <v>2012</v>
      </c>
      <c r="AA74" s="46">
        <v>2013</v>
      </c>
      <c r="AB74" s="46">
        <v>2014</v>
      </c>
      <c r="AC74" s="46" t="s">
        <v>264</v>
      </c>
      <c r="AD74" s="46">
        <v>2016</v>
      </c>
      <c r="AE74" s="65">
        <v>2007</v>
      </c>
      <c r="AF74" s="65">
        <v>2007</v>
      </c>
      <c r="AG74" s="65">
        <v>2007</v>
      </c>
      <c r="AH74" s="65">
        <v>2007</v>
      </c>
      <c r="AI74" s="65">
        <v>2007</v>
      </c>
      <c r="AJ74" s="65">
        <v>2007</v>
      </c>
      <c r="AK74" s="65">
        <v>2007</v>
      </c>
      <c r="AL74" s="65">
        <v>2007</v>
      </c>
      <c r="AM74" s="65">
        <v>2007</v>
      </c>
      <c r="AN74" s="65">
        <v>2007</v>
      </c>
      <c r="AO74" s="65">
        <v>2007</v>
      </c>
      <c r="AP74" s="65">
        <v>2007</v>
      </c>
      <c r="AQ74" s="65">
        <v>2007</v>
      </c>
      <c r="AR74" s="65">
        <v>2007</v>
      </c>
      <c r="AS74" s="65">
        <v>2007</v>
      </c>
      <c r="AT74" s="65">
        <v>2007</v>
      </c>
      <c r="AU74" s="65">
        <v>2007</v>
      </c>
      <c r="AV74" s="65">
        <v>2007</v>
      </c>
      <c r="AW74" s="65">
        <v>2007</v>
      </c>
      <c r="AX74" s="65">
        <v>2007</v>
      </c>
      <c r="AY74" s="65">
        <v>2007</v>
      </c>
      <c r="AZ74" s="65">
        <v>2007</v>
      </c>
      <c r="BA74" s="65">
        <v>2007</v>
      </c>
      <c r="BB74" s="65">
        <v>2007</v>
      </c>
      <c r="BC74" s="65">
        <v>2007</v>
      </c>
      <c r="BD74" s="65">
        <v>2007</v>
      </c>
      <c r="BE74" s="65">
        <v>2007</v>
      </c>
      <c r="BF74" s="65">
        <v>2007</v>
      </c>
      <c r="BG74" s="65">
        <v>2007</v>
      </c>
      <c r="BH74" s="65">
        <v>2007</v>
      </c>
      <c r="BI74" s="65">
        <v>2007</v>
      </c>
      <c r="BJ74" s="65">
        <v>2007</v>
      </c>
      <c r="BK74" s="65">
        <v>2007</v>
      </c>
      <c r="BL74" s="65">
        <v>2007</v>
      </c>
      <c r="BM74" s="65">
        <v>2007</v>
      </c>
      <c r="BN74" s="65">
        <v>2007</v>
      </c>
      <c r="BO74" s="65">
        <v>2007</v>
      </c>
      <c r="BP74" s="65">
        <v>2007</v>
      </c>
      <c r="BQ74" s="65">
        <v>2007</v>
      </c>
      <c r="BR74" s="65">
        <v>2007</v>
      </c>
      <c r="BS74" s="65">
        <v>2007</v>
      </c>
      <c r="BT74" s="65">
        <v>2007</v>
      </c>
      <c r="BU74" s="65">
        <v>2007</v>
      </c>
      <c r="BV74" s="65">
        <v>2007</v>
      </c>
      <c r="BW74" s="65">
        <v>2007</v>
      </c>
      <c r="BX74" s="65">
        <v>2007</v>
      </c>
      <c r="BY74" s="65">
        <v>2007</v>
      </c>
      <c r="BZ74" s="65">
        <v>2007</v>
      </c>
      <c r="CA74" s="65">
        <v>2007</v>
      </c>
      <c r="CB74" s="65">
        <v>2007</v>
      </c>
      <c r="CC74" s="65">
        <v>2007</v>
      </c>
      <c r="CD74" s="65">
        <v>2007</v>
      </c>
      <c r="CE74" s="65">
        <v>2007</v>
      </c>
      <c r="CF74" s="65">
        <v>2007</v>
      </c>
      <c r="CG74" s="65">
        <v>2007</v>
      </c>
      <c r="CH74" s="65">
        <v>2007</v>
      </c>
      <c r="CI74" s="65">
        <v>2007</v>
      </c>
      <c r="CJ74" s="65">
        <v>2007</v>
      </c>
      <c r="CK74" s="65">
        <v>2007</v>
      </c>
      <c r="CL74" s="65">
        <v>2007</v>
      </c>
      <c r="CM74" s="65">
        <v>2007</v>
      </c>
      <c r="CN74" s="65">
        <v>2007</v>
      </c>
      <c r="CO74" s="65">
        <v>2007</v>
      </c>
      <c r="CP74" s="65">
        <v>2007</v>
      </c>
      <c r="CQ74" s="65">
        <v>2007</v>
      </c>
      <c r="CR74" s="65">
        <v>2007</v>
      </c>
      <c r="CS74" s="65">
        <v>2007</v>
      </c>
      <c r="CT74" s="65">
        <v>2007</v>
      </c>
      <c r="CU74" s="65">
        <v>2007</v>
      </c>
      <c r="CV74" s="65">
        <v>2007</v>
      </c>
      <c r="CW74" s="65">
        <v>2007</v>
      </c>
      <c r="CX74" s="65">
        <v>2007</v>
      </c>
      <c r="CY74" s="65">
        <v>2007</v>
      </c>
      <c r="CZ74" s="79">
        <v>2007</v>
      </c>
      <c r="DA74" s="68">
        <v>2008</v>
      </c>
      <c r="DB74" s="68">
        <v>2008</v>
      </c>
      <c r="DC74" s="68">
        <v>2008</v>
      </c>
      <c r="DD74" s="68">
        <v>2008</v>
      </c>
      <c r="DE74" s="68">
        <v>2008</v>
      </c>
      <c r="DF74" s="68">
        <v>2008</v>
      </c>
      <c r="DG74" s="68">
        <v>2008</v>
      </c>
      <c r="DH74" s="81">
        <v>2008</v>
      </c>
      <c r="DI74" s="68">
        <v>2008</v>
      </c>
      <c r="DJ74" s="68">
        <v>2008</v>
      </c>
      <c r="DK74" s="68">
        <v>2008</v>
      </c>
      <c r="DL74" s="68">
        <v>2008</v>
      </c>
      <c r="DM74" s="42">
        <v>2009</v>
      </c>
      <c r="DN74" s="42">
        <v>2009</v>
      </c>
      <c r="DO74" s="42">
        <v>2009</v>
      </c>
      <c r="DP74" s="42">
        <v>2009</v>
      </c>
      <c r="DQ74" s="42">
        <v>2009</v>
      </c>
      <c r="DR74" s="42"/>
      <c r="DS74" s="42"/>
      <c r="DT74" s="42"/>
      <c r="DU74" s="42"/>
      <c r="DV74" s="42"/>
      <c r="DW74" s="42"/>
      <c r="DX74" s="42"/>
      <c r="DY74" s="42">
        <v>2009</v>
      </c>
      <c r="DZ74" s="42">
        <v>2010</v>
      </c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65">
        <v>2010</v>
      </c>
      <c r="EM74" s="28">
        <v>2011</v>
      </c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65">
        <v>2011</v>
      </c>
      <c r="EZ74" s="28">
        <v>2012</v>
      </c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>
        <v>2012</v>
      </c>
      <c r="FM74" s="46">
        <v>2013</v>
      </c>
      <c r="FN74" s="46">
        <v>2013</v>
      </c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57">
        <v>2014</v>
      </c>
      <c r="FZ74" s="42">
        <v>2014</v>
      </c>
      <c r="GA74" s="42">
        <v>2014</v>
      </c>
      <c r="GB74" s="42">
        <v>2014</v>
      </c>
      <c r="GC74" s="42">
        <v>2014</v>
      </c>
      <c r="GD74" s="42">
        <v>2014</v>
      </c>
      <c r="GE74" s="42">
        <v>2014</v>
      </c>
      <c r="GF74" s="42">
        <v>2014</v>
      </c>
      <c r="GG74" s="42">
        <v>2014</v>
      </c>
      <c r="GH74" s="42">
        <v>2014</v>
      </c>
      <c r="GI74" s="42">
        <v>2014</v>
      </c>
      <c r="GJ74" s="42">
        <v>2014</v>
      </c>
      <c r="GK74" s="42">
        <v>2013</v>
      </c>
      <c r="GL74" s="42">
        <v>2014</v>
      </c>
      <c r="GM74" s="42">
        <v>2015</v>
      </c>
      <c r="GN74" s="42">
        <v>2015</v>
      </c>
      <c r="GO74" s="42">
        <v>2015</v>
      </c>
      <c r="GP74" s="42">
        <v>2015</v>
      </c>
      <c r="GQ74" s="42">
        <v>2015</v>
      </c>
      <c r="GR74" s="42">
        <v>2015</v>
      </c>
      <c r="GS74" s="42">
        <v>2015</v>
      </c>
      <c r="GT74" s="42">
        <v>2015</v>
      </c>
      <c r="GU74" s="42">
        <v>2015</v>
      </c>
      <c r="GV74" s="42">
        <v>2015</v>
      </c>
      <c r="GW74" s="42">
        <v>2015</v>
      </c>
      <c r="GX74" s="42">
        <v>2015</v>
      </c>
      <c r="GY74" s="42">
        <v>2016</v>
      </c>
      <c r="GZ74" s="42">
        <v>2016</v>
      </c>
      <c r="HA74" s="42">
        <v>2016</v>
      </c>
      <c r="HB74" s="42">
        <v>2016</v>
      </c>
      <c r="HC74" s="42">
        <v>2016</v>
      </c>
      <c r="HD74" s="42">
        <v>2016</v>
      </c>
      <c r="HE74" s="42">
        <v>2016</v>
      </c>
      <c r="HF74" s="42">
        <v>2016</v>
      </c>
      <c r="HG74" s="42">
        <v>2016</v>
      </c>
      <c r="HH74" s="42">
        <v>2016</v>
      </c>
      <c r="HI74" s="42">
        <v>2016</v>
      </c>
      <c r="HJ74" s="42">
        <v>2016</v>
      </c>
      <c r="HK74" s="42">
        <v>2017</v>
      </c>
      <c r="HL74" s="42">
        <v>2017</v>
      </c>
      <c r="HM74" s="42">
        <v>2017</v>
      </c>
      <c r="HN74" s="42">
        <v>2017</v>
      </c>
      <c r="HO74" s="42">
        <v>2017</v>
      </c>
      <c r="HP74" s="42">
        <v>2017</v>
      </c>
      <c r="HQ74" s="42">
        <v>2017</v>
      </c>
      <c r="HR74" s="42">
        <v>2017</v>
      </c>
      <c r="HS74" s="42">
        <v>2017</v>
      </c>
      <c r="HT74" s="42">
        <v>2017</v>
      </c>
      <c r="HU74" s="42">
        <v>2017</v>
      </c>
      <c r="HV74" s="42">
        <v>2017</v>
      </c>
      <c r="HW74" s="42">
        <v>2016</v>
      </c>
      <c r="HX74" s="42">
        <v>2017</v>
      </c>
    </row>
    <row r="75" spans="1:232" ht="15">
      <c r="A75" s="46"/>
      <c r="B75" s="51"/>
      <c r="C75" s="9"/>
      <c r="D75" s="9"/>
      <c r="E75" s="9"/>
      <c r="F75" s="9"/>
      <c r="G75" s="9"/>
      <c r="H75" s="39"/>
      <c r="I75" s="39"/>
      <c r="J75" s="90"/>
      <c r="K75" s="44"/>
      <c r="L75" s="44"/>
      <c r="M75" s="44"/>
      <c r="N75" s="44"/>
      <c r="O75" s="44"/>
      <c r="P75" s="42"/>
      <c r="Q75" s="43"/>
      <c r="R75" s="43"/>
      <c r="S75" s="43"/>
      <c r="T75" s="43"/>
      <c r="U75" s="65"/>
      <c r="V75" s="79"/>
      <c r="W75" s="65"/>
      <c r="X75" s="65"/>
      <c r="Y75" s="65"/>
      <c r="Z75" s="65"/>
      <c r="AA75" s="81"/>
      <c r="AB75" s="81"/>
      <c r="AC75" s="81"/>
      <c r="AD75" s="81"/>
      <c r="AE75" s="43"/>
      <c r="AF75" s="44"/>
      <c r="AG75" s="44"/>
      <c r="AH75" s="58"/>
      <c r="AI75" s="44"/>
      <c r="AJ75" s="138"/>
      <c r="AK75" s="44"/>
      <c r="AL75" s="44"/>
      <c r="AM75" s="44"/>
      <c r="AN75" s="44"/>
      <c r="AO75" s="44"/>
      <c r="AP75" s="58"/>
      <c r="AQ75" s="44"/>
      <c r="AR75" s="59"/>
      <c r="AS75" s="44"/>
      <c r="AT75" s="58"/>
      <c r="AU75" s="44"/>
      <c r="AV75" s="9"/>
      <c r="AW75" s="9"/>
      <c r="AX75" s="44"/>
      <c r="AY75" s="45"/>
      <c r="AZ75" s="58"/>
      <c r="BA75" s="58"/>
      <c r="BB75" s="44"/>
      <c r="BC75" s="43"/>
      <c r="BD75" s="139" t="s">
        <v>200</v>
      </c>
      <c r="BE75" s="140" t="s">
        <v>201</v>
      </c>
      <c r="BF75" s="140" t="s">
        <v>213</v>
      </c>
      <c r="BG75" s="140" t="s">
        <v>183</v>
      </c>
      <c r="BH75" s="140" t="s">
        <v>13</v>
      </c>
      <c r="BI75" s="140" t="s">
        <v>202</v>
      </c>
      <c r="BJ75" s="140" t="s">
        <v>14</v>
      </c>
      <c r="BK75" s="140" t="s">
        <v>15</v>
      </c>
      <c r="BL75" s="140" t="s">
        <v>16</v>
      </c>
      <c r="BM75" s="140" t="s">
        <v>214</v>
      </c>
      <c r="BN75" s="140" t="s">
        <v>215</v>
      </c>
      <c r="BO75" s="140" t="s">
        <v>216</v>
      </c>
      <c r="BP75" s="140" t="s">
        <v>217</v>
      </c>
      <c r="BQ75" s="140"/>
      <c r="BR75" s="55" t="s">
        <v>210</v>
      </c>
      <c r="BS75" s="55" t="s">
        <v>212</v>
      </c>
      <c r="BT75" s="79" t="s">
        <v>211</v>
      </c>
      <c r="BU75" s="59" t="s">
        <v>204</v>
      </c>
      <c r="BV75" s="55" t="s">
        <v>206</v>
      </c>
      <c r="BW75" s="55" t="s">
        <v>207</v>
      </c>
      <c r="BX75" s="55" t="s">
        <v>219</v>
      </c>
      <c r="BY75" s="55" t="s">
        <v>220</v>
      </c>
      <c r="BZ75" s="65" t="s">
        <v>222</v>
      </c>
      <c r="CA75" s="65" t="s">
        <v>223</v>
      </c>
      <c r="CB75" s="65"/>
      <c r="CC75" s="65" t="s">
        <v>200</v>
      </c>
      <c r="CD75" s="65" t="s">
        <v>201</v>
      </c>
      <c r="CE75" s="65" t="s">
        <v>213</v>
      </c>
      <c r="CF75" s="65" t="s">
        <v>183</v>
      </c>
      <c r="CG75" s="65" t="s">
        <v>185</v>
      </c>
      <c r="CH75" s="65" t="s">
        <v>186</v>
      </c>
      <c r="CI75" s="65" t="s">
        <v>189</v>
      </c>
      <c r="CJ75" s="65" t="s">
        <v>193</v>
      </c>
      <c r="CK75" s="65" t="s">
        <v>194</v>
      </c>
      <c r="CL75" s="65" t="s">
        <v>195</v>
      </c>
      <c r="CM75" s="65" t="s">
        <v>196</v>
      </c>
      <c r="CN75" s="65" t="s">
        <v>197</v>
      </c>
      <c r="CO75" s="65" t="s">
        <v>198</v>
      </c>
      <c r="CP75" s="65" t="s">
        <v>210</v>
      </c>
      <c r="CQ75" s="65" t="s">
        <v>212</v>
      </c>
      <c r="CR75" s="65" t="s">
        <v>211</v>
      </c>
      <c r="CS75" s="84" t="s">
        <v>204</v>
      </c>
      <c r="CT75" s="65" t="s">
        <v>206</v>
      </c>
      <c r="CU75" s="140" t="s">
        <v>207</v>
      </c>
      <c r="CV75" s="79" t="s">
        <v>219</v>
      </c>
      <c r="CW75" s="79" t="s">
        <v>220</v>
      </c>
      <c r="CX75" s="79" t="s">
        <v>226</v>
      </c>
      <c r="CY75" s="79" t="s">
        <v>227</v>
      </c>
      <c r="CZ75" s="79" t="s">
        <v>228</v>
      </c>
      <c r="DA75" s="81" t="s">
        <v>224</v>
      </c>
      <c r="DB75" s="81" t="s">
        <v>229</v>
      </c>
      <c r="DC75" s="81" t="s">
        <v>212</v>
      </c>
      <c r="DD75" s="81" t="s">
        <v>211</v>
      </c>
      <c r="DE75" s="81" t="s">
        <v>204</v>
      </c>
      <c r="DF75" s="81" t="s">
        <v>206</v>
      </c>
      <c r="DG75" s="81" t="s">
        <v>207</v>
      </c>
      <c r="DH75" s="81" t="s">
        <v>219</v>
      </c>
      <c r="DI75" s="81" t="s">
        <v>220</v>
      </c>
      <c r="DJ75" s="81" t="s">
        <v>226</v>
      </c>
      <c r="DK75" s="81" t="s">
        <v>227</v>
      </c>
      <c r="DL75" s="81" t="s">
        <v>228</v>
      </c>
      <c r="DM75" s="42" t="s">
        <v>201</v>
      </c>
      <c r="DN75" s="81" t="s">
        <v>210</v>
      </c>
      <c r="DO75" s="81" t="s">
        <v>212</v>
      </c>
      <c r="DP75" s="81" t="s">
        <v>211</v>
      </c>
      <c r="DQ75" s="81" t="s">
        <v>204</v>
      </c>
      <c r="DR75" s="81" t="s">
        <v>189</v>
      </c>
      <c r="DS75" s="81" t="s">
        <v>193</v>
      </c>
      <c r="DT75" s="81" t="s">
        <v>194</v>
      </c>
      <c r="DU75" s="81" t="s">
        <v>195</v>
      </c>
      <c r="DV75" s="81" t="s">
        <v>196</v>
      </c>
      <c r="DW75" s="81" t="s">
        <v>197</v>
      </c>
      <c r="DX75" s="81" t="s">
        <v>198</v>
      </c>
      <c r="DY75" s="81" t="s">
        <v>228</v>
      </c>
      <c r="DZ75" s="42" t="s">
        <v>201</v>
      </c>
      <c r="EA75" s="81" t="s">
        <v>213</v>
      </c>
      <c r="EB75" s="81" t="s">
        <v>183</v>
      </c>
      <c r="EC75" s="81" t="s">
        <v>13</v>
      </c>
      <c r="ED75" s="81" t="s">
        <v>202</v>
      </c>
      <c r="EE75" s="81" t="s">
        <v>14</v>
      </c>
      <c r="EF75" s="81" t="s">
        <v>15</v>
      </c>
      <c r="EG75" s="81" t="s">
        <v>16</v>
      </c>
      <c r="EH75" s="81" t="s">
        <v>214</v>
      </c>
      <c r="EI75" s="81" t="s">
        <v>215</v>
      </c>
      <c r="EJ75" s="81" t="s">
        <v>216</v>
      </c>
      <c r="EK75" s="81" t="s">
        <v>217</v>
      </c>
      <c r="EL75" s="65" t="s">
        <v>228</v>
      </c>
      <c r="EM75" s="81" t="s">
        <v>201</v>
      </c>
      <c r="EN75" s="81" t="s">
        <v>213</v>
      </c>
      <c r="EO75" s="81" t="s">
        <v>183</v>
      </c>
      <c r="EP75" s="81" t="s">
        <v>13</v>
      </c>
      <c r="EQ75" s="81" t="s">
        <v>202</v>
      </c>
      <c r="ER75" s="81" t="s">
        <v>14</v>
      </c>
      <c r="ES75" s="81" t="s">
        <v>15</v>
      </c>
      <c r="ET75" s="81" t="s">
        <v>16</v>
      </c>
      <c r="EU75" s="81" t="s">
        <v>214</v>
      </c>
      <c r="EV75" s="81" t="s">
        <v>215</v>
      </c>
      <c r="EW75" s="81" t="s">
        <v>216</v>
      </c>
      <c r="EX75" s="81" t="s">
        <v>217</v>
      </c>
      <c r="EY75" s="65" t="s">
        <v>236</v>
      </c>
      <c r="EZ75" s="141" t="s">
        <v>201</v>
      </c>
      <c r="FA75" s="141" t="s">
        <v>213</v>
      </c>
      <c r="FB75" s="141" t="s">
        <v>183</v>
      </c>
      <c r="FC75" s="141" t="s">
        <v>13</v>
      </c>
      <c r="FD75" s="141" t="s">
        <v>186</v>
      </c>
      <c r="FE75" s="141" t="s">
        <v>189</v>
      </c>
      <c r="FF75" s="141" t="s">
        <v>193</v>
      </c>
      <c r="FG75" s="141" t="s">
        <v>194</v>
      </c>
      <c r="FH75" s="141" t="s">
        <v>195</v>
      </c>
      <c r="FI75" s="141" t="s">
        <v>196</v>
      </c>
      <c r="FJ75" s="141" t="s">
        <v>197</v>
      </c>
      <c r="FK75" s="141" t="s">
        <v>198</v>
      </c>
      <c r="FL75" s="81" t="s">
        <v>228</v>
      </c>
      <c r="FM75" s="81" t="s">
        <v>201</v>
      </c>
      <c r="FN75" s="81" t="s">
        <v>213</v>
      </c>
      <c r="FO75" s="81" t="s">
        <v>183</v>
      </c>
      <c r="FP75" s="81" t="s">
        <v>13</v>
      </c>
      <c r="FQ75" s="81" t="s">
        <v>202</v>
      </c>
      <c r="FR75" s="81" t="s">
        <v>14</v>
      </c>
      <c r="FS75" s="81" t="s">
        <v>15</v>
      </c>
      <c r="FT75" s="81" t="s">
        <v>16</v>
      </c>
      <c r="FU75" s="81" t="s">
        <v>214</v>
      </c>
      <c r="FV75" s="81" t="s">
        <v>196</v>
      </c>
      <c r="FW75" s="81" t="s">
        <v>197</v>
      </c>
      <c r="FX75" s="81" t="s">
        <v>198</v>
      </c>
      <c r="FY75" s="57" t="s">
        <v>203</v>
      </c>
      <c r="FZ75" s="42" t="s">
        <v>213</v>
      </c>
      <c r="GA75" s="42" t="s">
        <v>183</v>
      </c>
      <c r="GB75" s="42" t="s">
        <v>13</v>
      </c>
      <c r="GC75" s="42" t="s">
        <v>202</v>
      </c>
      <c r="GD75" s="42" t="s">
        <v>14</v>
      </c>
      <c r="GE75" s="42" t="s">
        <v>15</v>
      </c>
      <c r="GF75" s="42" t="s">
        <v>16</v>
      </c>
      <c r="GG75" s="42" t="s">
        <v>214</v>
      </c>
      <c r="GH75" s="42" t="s">
        <v>215</v>
      </c>
      <c r="GI75" s="42" t="s">
        <v>216</v>
      </c>
      <c r="GJ75" s="42" t="s">
        <v>217</v>
      </c>
      <c r="GK75" s="42" t="s">
        <v>236</v>
      </c>
      <c r="GL75" s="42" t="s">
        <v>236</v>
      </c>
      <c r="GM75" s="42" t="s">
        <v>201</v>
      </c>
      <c r="GN75" s="42" t="s">
        <v>213</v>
      </c>
      <c r="GO75" s="42" t="s">
        <v>183</v>
      </c>
      <c r="GP75" s="42" t="s">
        <v>13</v>
      </c>
      <c r="GQ75" s="42" t="s">
        <v>202</v>
      </c>
      <c r="GR75" s="42" t="s">
        <v>14</v>
      </c>
      <c r="GS75" s="42" t="s">
        <v>15</v>
      </c>
      <c r="GT75" s="42" t="s">
        <v>16</v>
      </c>
      <c r="GU75" s="42" t="s">
        <v>214</v>
      </c>
      <c r="GV75" s="42" t="s">
        <v>215</v>
      </c>
      <c r="GW75" s="42" t="s">
        <v>216</v>
      </c>
      <c r="GX75" s="42" t="s">
        <v>217</v>
      </c>
      <c r="GY75" s="42" t="s">
        <v>203</v>
      </c>
      <c r="GZ75" s="42" t="s">
        <v>191</v>
      </c>
      <c r="HA75" s="42" t="s">
        <v>192</v>
      </c>
      <c r="HB75" s="42" t="s">
        <v>185</v>
      </c>
      <c r="HC75" s="42" t="s">
        <v>186</v>
      </c>
      <c r="HD75" s="42" t="s">
        <v>189</v>
      </c>
      <c r="HE75" s="42" t="s">
        <v>15</v>
      </c>
      <c r="HF75" s="42" t="s">
        <v>16</v>
      </c>
      <c r="HG75" s="42" t="s">
        <v>214</v>
      </c>
      <c r="HH75" s="42" t="s">
        <v>215</v>
      </c>
      <c r="HI75" s="42" t="s">
        <v>216</v>
      </c>
      <c r="HJ75" s="42" t="s">
        <v>217</v>
      </c>
      <c r="HK75" s="42" t="s">
        <v>201</v>
      </c>
      <c r="HL75" s="42" t="s">
        <v>213</v>
      </c>
      <c r="HM75" s="42" t="s">
        <v>183</v>
      </c>
      <c r="HN75" s="42" t="s">
        <v>13</v>
      </c>
      <c r="HO75" s="42" t="s">
        <v>202</v>
      </c>
      <c r="HP75" s="42" t="s">
        <v>14</v>
      </c>
      <c r="HQ75" s="42" t="s">
        <v>15</v>
      </c>
      <c r="HR75" s="42" t="s">
        <v>16</v>
      </c>
      <c r="HS75" s="42" t="s">
        <v>214</v>
      </c>
      <c r="HT75" s="42" t="s">
        <v>215</v>
      </c>
      <c r="HU75" s="42" t="s">
        <v>216</v>
      </c>
      <c r="HV75" s="42" t="s">
        <v>217</v>
      </c>
      <c r="HW75" s="42" t="s">
        <v>266</v>
      </c>
      <c r="HX75" s="42" t="s">
        <v>266</v>
      </c>
    </row>
    <row r="76" spans="1:232" ht="15">
      <c r="A76" s="69"/>
      <c r="B76" s="70" t="s">
        <v>3</v>
      </c>
      <c r="C76" s="14"/>
      <c r="D76" s="14"/>
      <c r="E76" s="14"/>
      <c r="F76" s="14"/>
      <c r="G76" s="14"/>
      <c r="H76" s="127"/>
      <c r="I76" s="127"/>
      <c r="J76" s="142"/>
      <c r="K76" s="76"/>
      <c r="L76" s="76"/>
      <c r="M76" s="76"/>
      <c r="N76" s="76"/>
      <c r="O76" s="76"/>
      <c r="P76" s="112"/>
      <c r="Q76" s="143"/>
      <c r="R76" s="143"/>
      <c r="S76" s="143"/>
      <c r="T76" s="143"/>
      <c r="U76" s="72"/>
      <c r="V76" s="112"/>
      <c r="W76" s="72"/>
      <c r="X76" s="72"/>
      <c r="Y76" s="72"/>
      <c r="Z76" s="72"/>
      <c r="AA76" s="69"/>
      <c r="AB76" s="69"/>
      <c r="AC76" s="69"/>
      <c r="AD76" s="69"/>
      <c r="AE76" s="76"/>
      <c r="AF76" s="77"/>
      <c r="AG76" s="77"/>
      <c r="AH76" s="77"/>
      <c r="AI76" s="76"/>
      <c r="AJ76" s="77"/>
      <c r="AK76" s="77"/>
      <c r="AL76" s="77"/>
      <c r="AM76" s="77"/>
      <c r="AN76" s="77"/>
      <c r="AO76" s="77"/>
      <c r="AP76" s="77"/>
      <c r="AQ76" s="112"/>
      <c r="AR76" s="77"/>
      <c r="AS76" s="76"/>
      <c r="AT76" s="76"/>
      <c r="AU76" s="76"/>
      <c r="AV76" s="14"/>
      <c r="AW76" s="14"/>
      <c r="AX76" s="144"/>
      <c r="AY76" s="13"/>
      <c r="AZ76" s="77"/>
      <c r="BA76" s="144"/>
      <c r="BB76" s="76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143"/>
      <c r="BT76" s="145"/>
      <c r="BU76" s="143"/>
      <c r="BV76" s="76"/>
      <c r="BW76" s="76"/>
      <c r="BX76" s="76"/>
      <c r="BY76" s="76"/>
      <c r="BZ76" s="76"/>
      <c r="CA76" s="78"/>
      <c r="CB76" s="78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183"/>
      <c r="CR76" s="183"/>
      <c r="CS76" s="112"/>
      <c r="CT76" s="72"/>
      <c r="CU76" s="116"/>
      <c r="CV76" s="112"/>
      <c r="CW76" s="112"/>
      <c r="CX76" s="112"/>
      <c r="CY76" s="112"/>
      <c r="CZ76" s="112"/>
      <c r="DA76" s="112"/>
      <c r="DB76" s="112"/>
      <c r="DC76" s="112"/>
      <c r="DD76" s="69"/>
      <c r="DE76" s="69"/>
      <c r="DF76" s="69"/>
      <c r="DG76" s="69"/>
      <c r="DH76" s="80"/>
      <c r="DI76" s="80"/>
      <c r="DJ76" s="80"/>
      <c r="DK76" s="80"/>
      <c r="DL76" s="80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69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69"/>
      <c r="EM76" s="72"/>
      <c r="EN76" s="14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73"/>
      <c r="EZ76" s="118"/>
      <c r="FA76" s="69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73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37"/>
      <c r="FZ76" s="69"/>
      <c r="GA76" s="69"/>
      <c r="GB76" s="69"/>
      <c r="GC76" s="69"/>
      <c r="GD76" s="69"/>
      <c r="GE76" s="69"/>
      <c r="GF76" s="69"/>
      <c r="GG76" s="69"/>
      <c r="GH76" s="69"/>
      <c r="GI76" s="69"/>
      <c r="GJ76" s="69"/>
      <c r="GK76" s="69"/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GX76" s="69"/>
      <c r="GY76" s="69"/>
      <c r="GZ76" s="69"/>
      <c r="HA76" s="69"/>
      <c r="HB76" s="69"/>
      <c r="HC76" s="69"/>
      <c r="HD76" s="69"/>
      <c r="HE76" s="69"/>
      <c r="HF76" s="69"/>
      <c r="HG76" s="69"/>
      <c r="HH76" s="69"/>
      <c r="HI76" s="69"/>
      <c r="HJ76" s="69"/>
      <c r="HK76" s="69"/>
      <c r="HL76" s="69"/>
      <c r="HM76" s="69"/>
      <c r="HN76" s="69"/>
      <c r="HO76" s="69"/>
      <c r="HP76" s="69"/>
      <c r="HQ76" s="69"/>
      <c r="HR76" s="69"/>
      <c r="HS76" s="69"/>
      <c r="HT76" s="69"/>
      <c r="HU76" s="69"/>
      <c r="HV76" s="69"/>
      <c r="HW76" s="69"/>
      <c r="HX76" s="69"/>
    </row>
    <row r="77" spans="1:232" ht="15">
      <c r="A77" s="46"/>
      <c r="B77" s="46"/>
      <c r="C77" s="9"/>
      <c r="D77" s="9"/>
      <c r="E77" s="9"/>
      <c r="F77" s="9"/>
      <c r="G77" s="9"/>
      <c r="H77" s="39"/>
      <c r="I77" s="39"/>
      <c r="J77" s="119"/>
      <c r="K77" s="44"/>
      <c r="L77" s="44"/>
      <c r="M77" s="44"/>
      <c r="N77" s="44"/>
      <c r="O77" s="47"/>
      <c r="P77" s="61"/>
      <c r="Q77" s="82"/>
      <c r="R77" s="82"/>
      <c r="S77" s="82"/>
      <c r="T77" s="82"/>
      <c r="U77" s="42"/>
      <c r="V77" s="50"/>
      <c r="W77" s="42"/>
      <c r="X77" s="42"/>
      <c r="Y77" s="42"/>
      <c r="Z77" s="42"/>
      <c r="AA77" s="46"/>
      <c r="AB77" s="46"/>
      <c r="AC77" s="46"/>
      <c r="AD77" s="46"/>
      <c r="AE77" s="82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61"/>
      <c r="AR77" s="82"/>
      <c r="AS77" s="47"/>
      <c r="AT77" s="47"/>
      <c r="AU77" s="47"/>
      <c r="AV77" s="93"/>
      <c r="AW77" s="93"/>
      <c r="AX77" s="47"/>
      <c r="AY77" s="11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82"/>
      <c r="BU77" s="79"/>
      <c r="BV77" s="82"/>
      <c r="BW77" s="79"/>
      <c r="BX77" s="79"/>
      <c r="BY77" s="79"/>
      <c r="BZ77" s="79"/>
      <c r="CA77" s="84"/>
      <c r="CB77" s="84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55"/>
      <c r="CR77" s="55"/>
      <c r="CS77" s="61"/>
      <c r="CT77" s="42"/>
      <c r="CU77" s="60"/>
      <c r="CV77" s="85"/>
      <c r="CW77" s="61"/>
      <c r="CX77" s="61"/>
      <c r="CY77" s="61"/>
      <c r="CZ77" s="61"/>
      <c r="DA77" s="61"/>
      <c r="DB77" s="61"/>
      <c r="DC77" s="42"/>
      <c r="DD77" s="46"/>
      <c r="DE77" s="42"/>
      <c r="DF77" s="42"/>
      <c r="DG77" s="42"/>
      <c r="DH77" s="81"/>
      <c r="DI77" s="81"/>
      <c r="DJ77" s="81"/>
      <c r="DK77" s="81"/>
      <c r="DL77" s="81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6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6"/>
      <c r="EM77" s="60"/>
      <c r="EN77" s="46"/>
      <c r="EO77" s="28"/>
      <c r="EP77" s="28"/>
      <c r="EQ77" s="28"/>
      <c r="ER77" s="28"/>
      <c r="ES77" s="9"/>
      <c r="ET77" s="46"/>
      <c r="EU77" s="28"/>
      <c r="EV77" s="28"/>
      <c r="EW77" s="28"/>
      <c r="EX77" s="28"/>
      <c r="EY77" s="28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28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38"/>
      <c r="HX77" s="38"/>
    </row>
    <row r="78" spans="1:232" ht="18.75" customHeight="1">
      <c r="A78" s="94" t="s">
        <v>110</v>
      </c>
      <c r="B78" s="51" t="s">
        <v>111</v>
      </c>
      <c r="C78" s="39">
        <v>132</v>
      </c>
      <c r="D78" s="39"/>
      <c r="E78" s="39">
        <v>103</v>
      </c>
      <c r="F78" s="39">
        <v>137</v>
      </c>
      <c r="G78" s="39">
        <v>87</v>
      </c>
      <c r="H78" s="39">
        <v>69</v>
      </c>
      <c r="I78" s="39">
        <v>138</v>
      </c>
      <c r="J78" s="119">
        <v>56</v>
      </c>
      <c r="K78" s="79">
        <v>30</v>
      </c>
      <c r="L78" s="79">
        <v>53</v>
      </c>
      <c r="M78" s="79">
        <v>92</v>
      </c>
      <c r="N78" s="79">
        <v>107</v>
      </c>
      <c r="O78" s="83">
        <v>224</v>
      </c>
      <c r="P78" s="61">
        <v>193</v>
      </c>
      <c r="Q78" s="82">
        <v>169</v>
      </c>
      <c r="R78" s="82">
        <v>313</v>
      </c>
      <c r="S78" s="82">
        <v>221.547</v>
      </c>
      <c r="T78" s="61">
        <v>259</v>
      </c>
      <c r="U78" s="61">
        <v>422.8</v>
      </c>
      <c r="V78" s="91">
        <v>455.4</v>
      </c>
      <c r="W78" s="187">
        <v>627.802</v>
      </c>
      <c r="X78" s="187">
        <v>539.975</v>
      </c>
      <c r="Y78" s="187">
        <v>890.2510000000002</v>
      </c>
      <c r="Z78" s="187">
        <v>1205.702</v>
      </c>
      <c r="AA78" s="187">
        <f aca="true" t="shared" si="43" ref="AA78:AA119">+FN78+FM78+FO78+FP78+FQ78+FR78+FS78+FT78+FU78+FV78+FW78+FX78</f>
        <v>831.118</v>
      </c>
      <c r="AB78" s="187">
        <v>755.5710000000001</v>
      </c>
      <c r="AC78" s="187">
        <v>705.192</v>
      </c>
      <c r="AD78" s="187">
        <v>1827.987</v>
      </c>
      <c r="AE78" s="191">
        <v>28</v>
      </c>
      <c r="AF78" s="189">
        <v>10</v>
      </c>
      <c r="AG78" s="189">
        <v>34</v>
      </c>
      <c r="AH78" s="189">
        <v>20</v>
      </c>
      <c r="AI78" s="189">
        <v>29</v>
      </c>
      <c r="AJ78" s="189">
        <v>27</v>
      </c>
      <c r="AK78" s="189">
        <v>22</v>
      </c>
      <c r="AL78" s="189">
        <v>34</v>
      </c>
      <c r="AM78" s="189">
        <v>26</v>
      </c>
      <c r="AN78" s="189">
        <v>45</v>
      </c>
      <c r="AO78" s="189">
        <v>11</v>
      </c>
      <c r="AP78" s="189">
        <v>27</v>
      </c>
      <c r="AQ78" s="187">
        <f aca="true" t="shared" si="44" ref="AQ78:AQ118">AE78+AF78+AG78+AH78+AI78+AJ78+AK78+AL78+AM78+AN78+AO78+AP78</f>
        <v>313</v>
      </c>
      <c r="AR78" s="191">
        <v>12</v>
      </c>
      <c r="AS78" s="189">
        <v>15</v>
      </c>
      <c r="AT78" s="189">
        <v>20.947</v>
      </c>
      <c r="AU78" s="189">
        <v>11</v>
      </c>
      <c r="AV78" s="192">
        <v>14</v>
      </c>
      <c r="AW78" s="192">
        <v>24</v>
      </c>
      <c r="AX78" s="193">
        <v>32.5</v>
      </c>
      <c r="AY78" s="193">
        <v>9.6</v>
      </c>
      <c r="AZ78" s="193">
        <v>23.5</v>
      </c>
      <c r="BA78" s="193">
        <v>15.3</v>
      </c>
      <c r="BB78" s="193">
        <v>15.7</v>
      </c>
      <c r="BC78" s="189">
        <v>28</v>
      </c>
      <c r="BD78" s="189">
        <f aca="true" t="shared" si="45" ref="BD78:BD118">SUM(AR78:BC78)</f>
        <v>221.547</v>
      </c>
      <c r="BE78" s="189">
        <v>15.3</v>
      </c>
      <c r="BF78" s="189">
        <f>BR78-BE78</f>
        <v>4</v>
      </c>
      <c r="BG78" s="189">
        <f>BS78-BR78</f>
        <v>16.7</v>
      </c>
      <c r="BH78" s="189">
        <f>BT78-BS78</f>
        <v>32.7</v>
      </c>
      <c r="BI78" s="189">
        <f aca="true" t="shared" si="46" ref="BI78:BO78">BU78-BT78</f>
        <v>56.099999999999994</v>
      </c>
      <c r="BJ78" s="189">
        <f t="shared" si="46"/>
        <v>18.10000000000001</v>
      </c>
      <c r="BK78" s="189">
        <f t="shared" si="46"/>
        <v>13.299999999999983</v>
      </c>
      <c r="BL78" s="189">
        <f t="shared" si="46"/>
        <v>22.5</v>
      </c>
      <c r="BM78" s="189">
        <f t="shared" si="46"/>
        <v>13.800000000000011</v>
      </c>
      <c r="BN78" s="189">
        <f t="shared" si="46"/>
        <v>10.699999999999989</v>
      </c>
      <c r="BO78" s="189">
        <f t="shared" si="46"/>
        <v>17.200000000000017</v>
      </c>
      <c r="BP78" s="189">
        <f>CC78-CA78</f>
        <v>38.599999999999994</v>
      </c>
      <c r="BQ78" s="189">
        <f aca="true" t="shared" si="47" ref="BQ78:BQ118">SUM(BE78:BP78)</f>
        <v>259</v>
      </c>
      <c r="BR78" s="193">
        <v>19.3</v>
      </c>
      <c r="BS78" s="193">
        <v>36</v>
      </c>
      <c r="BT78" s="190">
        <v>68.7</v>
      </c>
      <c r="BU78" s="187">
        <v>124.8</v>
      </c>
      <c r="BV78" s="194">
        <v>142.9</v>
      </c>
      <c r="BW78" s="194">
        <v>156.2</v>
      </c>
      <c r="BX78" s="187">
        <v>178.7</v>
      </c>
      <c r="BY78" s="190">
        <v>192.5</v>
      </c>
      <c r="BZ78" s="187">
        <v>203.2</v>
      </c>
      <c r="CA78" s="195">
        <v>220.4</v>
      </c>
      <c r="CB78" s="187">
        <v>422.8</v>
      </c>
      <c r="CC78" s="187">
        <v>259</v>
      </c>
      <c r="CD78" s="187">
        <v>65.2</v>
      </c>
      <c r="CE78" s="187">
        <f>CP78-CD78</f>
        <v>61.89999999999999</v>
      </c>
      <c r="CF78" s="187">
        <f aca="true" t="shared" si="48" ref="CF78:CN78">CQ78-CP78</f>
        <v>25.900000000000006</v>
      </c>
      <c r="CG78" s="187">
        <f t="shared" si="48"/>
        <v>28</v>
      </c>
      <c r="CH78" s="187">
        <f t="shared" si="48"/>
        <v>30.19999999999999</v>
      </c>
      <c r="CI78" s="187">
        <f t="shared" si="48"/>
        <v>15.600000000000023</v>
      </c>
      <c r="CJ78" s="187">
        <f t="shared" si="48"/>
        <v>80.89999999999998</v>
      </c>
      <c r="CK78" s="187">
        <f t="shared" si="48"/>
        <v>26.100000000000023</v>
      </c>
      <c r="CL78" s="187">
        <f t="shared" si="48"/>
        <v>15.5</v>
      </c>
      <c r="CM78" s="187">
        <f t="shared" si="48"/>
        <v>48.19999999999999</v>
      </c>
      <c r="CN78" s="187">
        <f t="shared" si="48"/>
        <v>6.399999999999977</v>
      </c>
      <c r="CO78" s="187">
        <f aca="true" t="shared" si="49" ref="CO78:CO118">CZ78-CY78</f>
        <v>18.900000000000034</v>
      </c>
      <c r="CP78" s="187">
        <v>127.1</v>
      </c>
      <c r="CQ78" s="187">
        <v>153</v>
      </c>
      <c r="CR78" s="190">
        <v>181</v>
      </c>
      <c r="CS78" s="187">
        <v>211.2</v>
      </c>
      <c r="CT78" s="187">
        <v>226.8</v>
      </c>
      <c r="CU78" s="195">
        <v>307.7</v>
      </c>
      <c r="CV78" s="193">
        <v>333.8</v>
      </c>
      <c r="CW78" s="196">
        <v>349.3</v>
      </c>
      <c r="CX78" s="190">
        <v>397.5</v>
      </c>
      <c r="CY78" s="187">
        <v>403.9</v>
      </c>
      <c r="CZ78" s="187">
        <v>422.8</v>
      </c>
      <c r="DA78" s="187">
        <v>42.6</v>
      </c>
      <c r="DB78" s="190">
        <v>69.1</v>
      </c>
      <c r="DC78" s="190">
        <v>110.2</v>
      </c>
      <c r="DD78" s="196">
        <v>136.6</v>
      </c>
      <c r="DE78" s="187">
        <v>169.1</v>
      </c>
      <c r="DF78" s="187">
        <v>195.9</v>
      </c>
      <c r="DG78" s="187">
        <v>241</v>
      </c>
      <c r="DH78" s="197">
        <v>257.4</v>
      </c>
      <c r="DI78" s="197">
        <v>337.5</v>
      </c>
      <c r="DJ78" s="196">
        <v>361.1</v>
      </c>
      <c r="DK78" s="196">
        <v>369.64700000000005</v>
      </c>
      <c r="DL78" s="196">
        <v>455.4</v>
      </c>
      <c r="DM78" s="196">
        <v>59.9</v>
      </c>
      <c r="DN78" s="198">
        <v>87</v>
      </c>
      <c r="DO78" s="187">
        <v>128.3</v>
      </c>
      <c r="DP78" s="196">
        <v>297.8</v>
      </c>
      <c r="DQ78" s="196">
        <v>384.5</v>
      </c>
      <c r="DR78" s="196">
        <v>45.285</v>
      </c>
      <c r="DS78" s="196">
        <v>22.355</v>
      </c>
      <c r="DT78" s="196">
        <v>15.676</v>
      </c>
      <c r="DU78" s="193">
        <v>95.07</v>
      </c>
      <c r="DV78" s="193">
        <v>21.542</v>
      </c>
      <c r="DW78" s="193">
        <v>17.706</v>
      </c>
      <c r="DX78" s="193">
        <v>25.668</v>
      </c>
      <c r="DY78" s="196">
        <f aca="true" t="shared" si="50" ref="DY78:DY119">SUM(DQ78:DX78)</f>
        <v>627.802</v>
      </c>
      <c r="DZ78" s="187">
        <v>50</v>
      </c>
      <c r="EA78" s="193">
        <v>73.182</v>
      </c>
      <c r="EB78" s="193">
        <v>62.656</v>
      </c>
      <c r="EC78" s="193">
        <v>14.381</v>
      </c>
      <c r="ED78" s="193">
        <v>19.007</v>
      </c>
      <c r="EE78" s="193">
        <v>52.191</v>
      </c>
      <c r="EF78" s="193">
        <v>22.808</v>
      </c>
      <c r="EG78" s="199">
        <v>36.87</v>
      </c>
      <c r="EH78" s="199">
        <v>42.43</v>
      </c>
      <c r="EI78" s="199">
        <v>64.267</v>
      </c>
      <c r="EJ78" s="199">
        <v>27.247</v>
      </c>
      <c r="EK78" s="199">
        <v>74.936</v>
      </c>
      <c r="EL78" s="187">
        <f>SUM(DZ78:EK78)</f>
        <v>539.975</v>
      </c>
      <c r="EM78" s="203">
        <v>38.427</v>
      </c>
      <c r="EN78" s="187">
        <v>146.54</v>
      </c>
      <c r="EO78" s="190">
        <v>44.344</v>
      </c>
      <c r="EP78" s="190">
        <v>136.582</v>
      </c>
      <c r="EQ78" s="190">
        <v>63.337</v>
      </c>
      <c r="ER78" s="190">
        <v>206.03</v>
      </c>
      <c r="ES78" s="193">
        <v>59.998</v>
      </c>
      <c r="ET78" s="196">
        <v>46.142</v>
      </c>
      <c r="EU78" s="193">
        <v>39.99</v>
      </c>
      <c r="EV78" s="193">
        <v>13.219</v>
      </c>
      <c r="EW78" s="193">
        <v>31.417</v>
      </c>
      <c r="EX78" s="201">
        <v>64.225</v>
      </c>
      <c r="EY78" s="187">
        <f aca="true" t="shared" si="51" ref="EY78:EY119">+EM78+EN78+EO78+EP78+EQ78+ER78+ES78+ET78+EU78+EV78+EW78+EX78</f>
        <v>890.2510000000002</v>
      </c>
      <c r="EZ78" s="196">
        <v>290.631</v>
      </c>
      <c r="FA78" s="187">
        <v>136.988</v>
      </c>
      <c r="FB78" s="201">
        <v>44.344</v>
      </c>
      <c r="FC78" s="201">
        <v>213.731</v>
      </c>
      <c r="FD78" s="187">
        <v>104.958</v>
      </c>
      <c r="FE78" s="187">
        <v>83.77400000000002</v>
      </c>
      <c r="FF78" s="201">
        <v>23.286</v>
      </c>
      <c r="FG78" s="201">
        <v>123.156</v>
      </c>
      <c r="FH78" s="201">
        <v>24.457</v>
      </c>
      <c r="FI78" s="201">
        <v>27.868</v>
      </c>
      <c r="FJ78" s="190">
        <v>59.113</v>
      </c>
      <c r="FK78" s="201">
        <v>73.396</v>
      </c>
      <c r="FL78" s="187">
        <f aca="true" t="shared" si="52" ref="FL78:FL119">SUM(EZ78:FK78)</f>
        <v>1205.702</v>
      </c>
      <c r="FM78" s="196">
        <v>113.352</v>
      </c>
      <c r="FN78" s="188">
        <v>30.893</v>
      </c>
      <c r="FO78" s="225">
        <v>38.115</v>
      </c>
      <c r="FP78" s="225">
        <v>25.145</v>
      </c>
      <c r="FQ78" s="225">
        <v>71.342</v>
      </c>
      <c r="FR78" s="225">
        <v>129.5</v>
      </c>
      <c r="FS78" s="187">
        <v>39.739000000000004</v>
      </c>
      <c r="FT78" s="187">
        <v>55.464</v>
      </c>
      <c r="FU78" s="226">
        <v>158.428</v>
      </c>
      <c r="FV78" s="225">
        <v>37.279</v>
      </c>
      <c r="FW78" s="225">
        <v>82.167</v>
      </c>
      <c r="FX78" s="225">
        <v>49.694</v>
      </c>
      <c r="FY78" s="196">
        <v>49.603</v>
      </c>
      <c r="FZ78" s="196">
        <v>22.18</v>
      </c>
      <c r="GA78" s="196">
        <v>57.493</v>
      </c>
      <c r="GB78" s="196">
        <v>63.284</v>
      </c>
      <c r="GC78" s="196">
        <v>26.708</v>
      </c>
      <c r="GD78" s="196">
        <v>28.884</v>
      </c>
      <c r="GE78" s="196">
        <v>27.451</v>
      </c>
      <c r="GF78" s="196">
        <v>44.005</v>
      </c>
      <c r="GG78" s="196">
        <v>253.983</v>
      </c>
      <c r="GH78" s="196">
        <v>67.935</v>
      </c>
      <c r="GI78" s="196">
        <v>47.922</v>
      </c>
      <c r="GJ78" s="196">
        <v>66.123</v>
      </c>
      <c r="GK78" s="196">
        <f>+SUM(FM78:FX78)</f>
        <v>831.118</v>
      </c>
      <c r="GL78" s="196">
        <f>+SUM(FY78:GJ78)</f>
        <v>755.5710000000001</v>
      </c>
      <c r="GM78" s="196">
        <v>39.681</v>
      </c>
      <c r="GN78" s="196">
        <v>149.685</v>
      </c>
      <c r="GO78" s="196">
        <v>80.079</v>
      </c>
      <c r="GP78" s="196">
        <v>41.512</v>
      </c>
      <c r="GQ78" s="196">
        <v>49.109</v>
      </c>
      <c r="GR78" s="196">
        <v>9.084</v>
      </c>
      <c r="GS78" s="196">
        <v>65.021</v>
      </c>
      <c r="GT78" s="196">
        <v>86.225</v>
      </c>
      <c r="GU78" s="196">
        <v>55.058</v>
      </c>
      <c r="GV78" s="196">
        <v>86.809</v>
      </c>
      <c r="GW78" s="196">
        <v>64.057</v>
      </c>
      <c r="GX78" s="196">
        <v>36.651</v>
      </c>
      <c r="GY78" s="196">
        <v>73.537</v>
      </c>
      <c r="GZ78" s="196">
        <v>140.877</v>
      </c>
      <c r="HA78" s="196">
        <v>28.429</v>
      </c>
      <c r="HB78" s="196">
        <v>61.586</v>
      </c>
      <c r="HC78" s="196">
        <v>44.292</v>
      </c>
      <c r="HD78" s="196">
        <v>483.626</v>
      </c>
      <c r="HE78" s="196">
        <v>40.654</v>
      </c>
      <c r="HF78" s="196">
        <v>14.956</v>
      </c>
      <c r="HG78" s="196">
        <v>21.181</v>
      </c>
      <c r="HH78" s="196">
        <v>727.008</v>
      </c>
      <c r="HI78" s="196">
        <v>114.411</v>
      </c>
      <c r="HJ78" s="196">
        <v>77.43</v>
      </c>
      <c r="HK78" s="196">
        <v>51.463</v>
      </c>
      <c r="HL78" s="196">
        <v>64.661</v>
      </c>
      <c r="HM78" s="196">
        <v>47.783</v>
      </c>
      <c r="HN78" s="196">
        <v>93.394</v>
      </c>
      <c r="HO78" s="196">
        <v>14.994</v>
      </c>
      <c r="HP78" s="196">
        <v>33.797</v>
      </c>
      <c r="HQ78" s="196">
        <v>383.802</v>
      </c>
      <c r="HR78" s="196">
        <v>465.102</v>
      </c>
      <c r="HS78" s="196">
        <v>250.522</v>
      </c>
      <c r="HT78" s="196">
        <v>203.408</v>
      </c>
      <c r="HU78" s="196"/>
      <c r="HV78" s="196"/>
      <c r="HW78" s="187">
        <f>+GY78+GZ78+HA78+HB78+HC78+HD78+HE78+HF78+HG78+HH78</f>
        <v>1636.1460000000002</v>
      </c>
      <c r="HX78" s="187">
        <f>+HK78+HL78+HM78+HN78+HO78+HP78+HQ78+HR78+HS78+HT78</f>
        <v>1608.926</v>
      </c>
    </row>
    <row r="79" spans="1:232" ht="18.75" customHeight="1">
      <c r="A79" s="94" t="s">
        <v>251</v>
      </c>
      <c r="B79" s="51" t="s">
        <v>112</v>
      </c>
      <c r="C79" s="39">
        <v>49</v>
      </c>
      <c r="D79" s="39"/>
      <c r="E79" s="39">
        <v>147</v>
      </c>
      <c r="F79" s="39">
        <v>135</v>
      </c>
      <c r="G79" s="39">
        <v>76</v>
      </c>
      <c r="H79" s="39">
        <v>33</v>
      </c>
      <c r="I79" s="39">
        <v>20</v>
      </c>
      <c r="J79" s="119">
        <v>2</v>
      </c>
      <c r="K79" s="79">
        <v>81</v>
      </c>
      <c r="L79" s="79">
        <v>62</v>
      </c>
      <c r="M79" s="79">
        <v>266</v>
      </c>
      <c r="N79" s="79">
        <v>606</v>
      </c>
      <c r="O79" s="83">
        <v>282</v>
      </c>
      <c r="P79" s="61">
        <v>79</v>
      </c>
      <c r="Q79" s="82">
        <v>51</v>
      </c>
      <c r="R79" s="82">
        <v>13</v>
      </c>
      <c r="S79" s="82">
        <v>32.034000000000006</v>
      </c>
      <c r="T79" s="61">
        <v>132</v>
      </c>
      <c r="U79" s="61">
        <v>249.7</v>
      </c>
      <c r="V79" s="91">
        <v>176.9</v>
      </c>
      <c r="W79" s="187">
        <v>325.469</v>
      </c>
      <c r="X79" s="187">
        <v>281.647</v>
      </c>
      <c r="Y79" s="187">
        <v>93.832</v>
      </c>
      <c r="Z79" s="187">
        <v>157.936</v>
      </c>
      <c r="AA79" s="187">
        <f t="shared" si="43"/>
        <v>182.99499999999995</v>
      </c>
      <c r="AB79" s="187">
        <v>170.698</v>
      </c>
      <c r="AC79" s="187">
        <v>193.05800000000002</v>
      </c>
      <c r="AD79" s="187">
        <v>268.798</v>
      </c>
      <c r="AE79" s="191">
        <v>1</v>
      </c>
      <c r="AF79" s="189" t="s">
        <v>20</v>
      </c>
      <c r="AG79" s="189">
        <v>3</v>
      </c>
      <c r="AH79" s="189" t="s">
        <v>20</v>
      </c>
      <c r="AI79" s="189">
        <v>2</v>
      </c>
      <c r="AJ79" s="189">
        <v>1</v>
      </c>
      <c r="AK79" s="189"/>
      <c r="AL79" s="189">
        <v>2</v>
      </c>
      <c r="AM79" s="189"/>
      <c r="AN79" s="189"/>
      <c r="AO79" s="189">
        <v>1</v>
      </c>
      <c r="AP79" s="189">
        <v>3</v>
      </c>
      <c r="AQ79" s="187">
        <f t="shared" si="44"/>
        <v>13</v>
      </c>
      <c r="AR79" s="191" t="s">
        <v>20</v>
      </c>
      <c r="AS79" s="189" t="s">
        <v>188</v>
      </c>
      <c r="AT79" s="189">
        <v>0.734</v>
      </c>
      <c r="AU79" s="189">
        <v>2</v>
      </c>
      <c r="AV79" s="193">
        <v>5</v>
      </c>
      <c r="AW79" s="192">
        <v>0</v>
      </c>
      <c r="AX79" s="193">
        <v>0.3</v>
      </c>
      <c r="AY79" s="193">
        <v>1.4</v>
      </c>
      <c r="AZ79" s="193">
        <v>8.7</v>
      </c>
      <c r="BA79" s="193">
        <v>13.8</v>
      </c>
      <c r="BB79" s="193">
        <v>0.10000000000000142</v>
      </c>
      <c r="BC79" s="189">
        <v>0</v>
      </c>
      <c r="BD79" s="189">
        <f t="shared" si="45"/>
        <v>32.034000000000006</v>
      </c>
      <c r="BE79" s="189">
        <v>5.6</v>
      </c>
      <c r="BF79" s="189">
        <f aca="true" t="shared" si="53" ref="BF79:BF118">BR79-BE79</f>
        <v>3.200000000000001</v>
      </c>
      <c r="BG79" s="189">
        <f aca="true" t="shared" si="54" ref="BG79:BG118">BS79-BR79</f>
        <v>1.0999999999999996</v>
      </c>
      <c r="BH79" s="189">
        <f aca="true" t="shared" si="55" ref="BH79:BH118">BT79-BS79</f>
        <v>14.1</v>
      </c>
      <c r="BI79" s="189">
        <f aca="true" t="shared" si="56" ref="BI79:BI118">BU79-BT79</f>
        <v>24.200000000000003</v>
      </c>
      <c r="BJ79" s="189">
        <f aca="true" t="shared" si="57" ref="BJ79:BJ118">BV79-BU79</f>
        <v>7.699999999999996</v>
      </c>
      <c r="BK79" s="189">
        <f aca="true" t="shared" si="58" ref="BK79:BK118">BW79-BV79</f>
        <v>22.199999999999996</v>
      </c>
      <c r="BL79" s="189">
        <f aca="true" t="shared" si="59" ref="BL79:BL118">BX79-BW79</f>
        <v>13.300000000000011</v>
      </c>
      <c r="BM79" s="189">
        <f aca="true" t="shared" si="60" ref="BM79:BM118">BY79-BX79</f>
        <v>17.89999999999999</v>
      </c>
      <c r="BN79" s="189">
        <f aca="true" t="shared" si="61" ref="BN79:BN118">BZ79-BY79</f>
        <v>3.9000000000000057</v>
      </c>
      <c r="BO79" s="189">
        <f aca="true" t="shared" si="62" ref="BO79:BO118">CA79-BZ79</f>
        <v>3.200000000000003</v>
      </c>
      <c r="BP79" s="189">
        <f aca="true" t="shared" si="63" ref="BP79:BP118">CC79-CA79</f>
        <v>15.599999999999994</v>
      </c>
      <c r="BQ79" s="189">
        <f t="shared" si="47"/>
        <v>132</v>
      </c>
      <c r="BR79" s="193">
        <v>8.8</v>
      </c>
      <c r="BS79" s="193">
        <v>9.9</v>
      </c>
      <c r="BT79" s="190">
        <v>24</v>
      </c>
      <c r="BU79" s="187">
        <v>48.2</v>
      </c>
      <c r="BV79" s="194">
        <v>55.9</v>
      </c>
      <c r="BW79" s="194">
        <v>78.1</v>
      </c>
      <c r="BX79" s="187">
        <v>91.4</v>
      </c>
      <c r="BY79" s="190">
        <v>109.3</v>
      </c>
      <c r="BZ79" s="187">
        <v>113.2</v>
      </c>
      <c r="CA79" s="195">
        <v>116.4</v>
      </c>
      <c r="CB79" s="187">
        <v>249.7</v>
      </c>
      <c r="CC79" s="187">
        <v>132</v>
      </c>
      <c r="CD79" s="187">
        <v>19.2</v>
      </c>
      <c r="CE79" s="187">
        <f>CP79-CD79</f>
        <v>18.500000000000004</v>
      </c>
      <c r="CF79" s="187">
        <f aca="true" t="shared" si="64" ref="CF79:CF118">CQ79-CP79</f>
        <v>27.299999999999997</v>
      </c>
      <c r="CG79" s="187">
        <f aca="true" t="shared" si="65" ref="CG79:CG118">CR79-CQ79</f>
        <v>0.9000000000000057</v>
      </c>
      <c r="CH79" s="187">
        <f aca="true" t="shared" si="66" ref="CH79:CH118">CS79-CR79</f>
        <v>8.099999999999994</v>
      </c>
      <c r="CI79" s="187">
        <f aca="true" t="shared" si="67" ref="CI79:CI118">CT79-CS79</f>
        <v>44.599999999999994</v>
      </c>
      <c r="CJ79" s="187">
        <f aca="true" t="shared" si="68" ref="CJ79:CJ118">CU79-CT79</f>
        <v>4.1000000000000085</v>
      </c>
      <c r="CK79" s="187">
        <f aca="true" t="shared" si="69" ref="CK79:CK118">CV79-CU79</f>
        <v>46.8</v>
      </c>
      <c r="CL79" s="187">
        <f aca="true" t="shared" si="70" ref="CL79:CL118">CW79-CV79</f>
        <v>23.900000000000006</v>
      </c>
      <c r="CM79" s="187">
        <f aca="true" t="shared" si="71" ref="CM79:CM118">CX79-CW79</f>
        <v>34.79999999999998</v>
      </c>
      <c r="CN79" s="187">
        <f aca="true" t="shared" si="72" ref="CN79:CN118">CY79-CX79</f>
        <v>19.900000000000006</v>
      </c>
      <c r="CO79" s="187">
        <f t="shared" si="49"/>
        <v>1.5999999999999943</v>
      </c>
      <c r="CP79" s="187">
        <v>37.7</v>
      </c>
      <c r="CQ79" s="187">
        <v>65</v>
      </c>
      <c r="CR79" s="190">
        <v>65.9</v>
      </c>
      <c r="CS79" s="187">
        <v>74</v>
      </c>
      <c r="CT79" s="187">
        <v>118.6</v>
      </c>
      <c r="CU79" s="195">
        <v>122.7</v>
      </c>
      <c r="CV79" s="193">
        <v>169.5</v>
      </c>
      <c r="CW79" s="196">
        <v>193.4</v>
      </c>
      <c r="CX79" s="190">
        <v>228.2</v>
      </c>
      <c r="CY79" s="187">
        <v>248.1</v>
      </c>
      <c r="CZ79" s="187">
        <v>249.7</v>
      </c>
      <c r="DA79" s="187" t="s">
        <v>20</v>
      </c>
      <c r="DB79" s="190">
        <v>7.9</v>
      </c>
      <c r="DC79" s="190">
        <v>21.2</v>
      </c>
      <c r="DD79" s="196">
        <v>33.8</v>
      </c>
      <c r="DE79" s="187">
        <v>33.9</v>
      </c>
      <c r="DF79" s="187">
        <v>93.6</v>
      </c>
      <c r="DG79" s="187">
        <v>132.8</v>
      </c>
      <c r="DH79" s="197">
        <v>157.7</v>
      </c>
      <c r="DI79" s="197">
        <v>158.6</v>
      </c>
      <c r="DJ79" s="196">
        <v>168.4</v>
      </c>
      <c r="DK79" s="196">
        <v>176.733</v>
      </c>
      <c r="DL79" s="196">
        <v>176.9</v>
      </c>
      <c r="DM79" s="196">
        <v>76</v>
      </c>
      <c r="DN79" s="198">
        <v>86</v>
      </c>
      <c r="DO79" s="187">
        <v>112.9</v>
      </c>
      <c r="DP79" s="196">
        <v>145.8</v>
      </c>
      <c r="DQ79" s="196">
        <v>198.8</v>
      </c>
      <c r="DR79" s="196">
        <v>30.172</v>
      </c>
      <c r="DS79" s="196">
        <v>28.623</v>
      </c>
      <c r="DT79" s="196">
        <v>11.234</v>
      </c>
      <c r="DU79" s="193">
        <v>37.866</v>
      </c>
      <c r="DV79" s="193">
        <v>0.831</v>
      </c>
      <c r="DW79" s="193">
        <v>16.798</v>
      </c>
      <c r="DX79" s="193">
        <v>1.145</v>
      </c>
      <c r="DY79" s="196">
        <f t="shared" si="50"/>
        <v>325.469</v>
      </c>
      <c r="DZ79" s="187">
        <v>27</v>
      </c>
      <c r="EA79" s="193">
        <v>0.055</v>
      </c>
      <c r="EB79" s="193">
        <v>19.892</v>
      </c>
      <c r="EC79" s="193">
        <v>3.448</v>
      </c>
      <c r="ED79" s="193">
        <v>16.236</v>
      </c>
      <c r="EE79" s="193">
        <v>15.842</v>
      </c>
      <c r="EF79" s="193">
        <v>34.301</v>
      </c>
      <c r="EG79" s="199">
        <v>55.253</v>
      </c>
      <c r="EH79" s="199">
        <v>26.65</v>
      </c>
      <c r="EI79" s="199">
        <v>30.137</v>
      </c>
      <c r="EJ79" s="199">
        <v>29.06</v>
      </c>
      <c r="EK79" s="199">
        <v>23.773</v>
      </c>
      <c r="EL79" s="187">
        <f aca="true" t="shared" si="73" ref="EL79:EL119">SUM(DZ79:EK79)</f>
        <v>281.647</v>
      </c>
      <c r="EM79" s="200" t="s">
        <v>20</v>
      </c>
      <c r="EN79" s="187">
        <v>0.603</v>
      </c>
      <c r="EO79" s="190">
        <v>1.626</v>
      </c>
      <c r="EP79" s="190">
        <v>1.78</v>
      </c>
      <c r="EQ79" s="190">
        <v>5.796</v>
      </c>
      <c r="ER79" s="190">
        <v>4.378</v>
      </c>
      <c r="ES79" s="193">
        <v>1.906</v>
      </c>
      <c r="ET79" s="196">
        <v>35.677</v>
      </c>
      <c r="EU79" s="193">
        <v>0.3</v>
      </c>
      <c r="EV79" s="193">
        <v>14.312</v>
      </c>
      <c r="EW79" s="193">
        <v>14.994</v>
      </c>
      <c r="EX79" s="201">
        <v>12.459999999999999</v>
      </c>
      <c r="EY79" s="187">
        <f t="shared" si="51"/>
        <v>93.832</v>
      </c>
      <c r="EZ79" s="187" t="s">
        <v>188</v>
      </c>
      <c r="FA79" s="187">
        <v>1.8</v>
      </c>
      <c r="FB79" s="201">
        <v>1.626</v>
      </c>
      <c r="FC79" s="201">
        <v>2.04</v>
      </c>
      <c r="FD79" s="187">
        <v>13.283</v>
      </c>
      <c r="FE79" s="187">
        <v>5.795</v>
      </c>
      <c r="FF79" s="201">
        <v>58.579</v>
      </c>
      <c r="FG79" s="201">
        <v>15.936</v>
      </c>
      <c r="FH79" s="201">
        <v>6.95</v>
      </c>
      <c r="FI79" s="201">
        <v>4.7</v>
      </c>
      <c r="FJ79" s="190">
        <v>20.32</v>
      </c>
      <c r="FK79" s="201">
        <v>26.907</v>
      </c>
      <c r="FL79" s="187">
        <f t="shared" si="52"/>
        <v>157.936</v>
      </c>
      <c r="FM79" s="196">
        <v>95.594</v>
      </c>
      <c r="FN79" s="188">
        <v>0.035</v>
      </c>
      <c r="FO79" s="225">
        <v>6.212999999999999</v>
      </c>
      <c r="FP79" s="205">
        <v>3.02</v>
      </c>
      <c r="FQ79" s="227">
        <v>18.803</v>
      </c>
      <c r="FR79" s="227">
        <v>2.63</v>
      </c>
      <c r="FS79" s="187">
        <v>3.143</v>
      </c>
      <c r="FT79" s="187">
        <v>34.588</v>
      </c>
      <c r="FU79" s="226">
        <v>13.693</v>
      </c>
      <c r="FV79" s="225">
        <v>2.569</v>
      </c>
      <c r="FW79" s="225">
        <v>0.766</v>
      </c>
      <c r="FX79" s="225">
        <v>1.941</v>
      </c>
      <c r="FY79" s="196">
        <v>2.5250000000000004</v>
      </c>
      <c r="FZ79" s="196">
        <v>29.914</v>
      </c>
      <c r="GA79" s="196">
        <v>1.255</v>
      </c>
      <c r="GB79" s="196">
        <v>2.189</v>
      </c>
      <c r="GC79" s="196">
        <v>3.4369999999999994</v>
      </c>
      <c r="GD79" s="196">
        <v>7.952000000000001</v>
      </c>
      <c r="GE79" s="196">
        <v>30.666999999999998</v>
      </c>
      <c r="GF79" s="196">
        <v>8.068000000000001</v>
      </c>
      <c r="GG79" s="196">
        <v>26.320999999999998</v>
      </c>
      <c r="GH79" s="196">
        <v>36.182</v>
      </c>
      <c r="GI79" s="196">
        <v>11.543999999999999</v>
      </c>
      <c r="GJ79" s="196">
        <v>10.644000000000002</v>
      </c>
      <c r="GK79" s="196">
        <f aca="true" t="shared" si="74" ref="GK79:GK119">+SUM(FM79:FX79)</f>
        <v>182.99499999999995</v>
      </c>
      <c r="GL79" s="196">
        <f aca="true" t="shared" si="75" ref="GL79:GL119">+SUM(FY79:GJ79)</f>
        <v>170.698</v>
      </c>
      <c r="GM79" s="196">
        <v>2.013</v>
      </c>
      <c r="GN79" s="196">
        <v>3.109</v>
      </c>
      <c r="GO79" s="196">
        <v>11.107999999999999</v>
      </c>
      <c r="GP79" s="196">
        <v>13.518</v>
      </c>
      <c r="GQ79" s="196">
        <v>2.2420000000000004</v>
      </c>
      <c r="GR79" s="196">
        <v>4.9830000000000005</v>
      </c>
      <c r="GS79" s="196">
        <v>4.970999999999999</v>
      </c>
      <c r="GT79" s="196">
        <v>7.622</v>
      </c>
      <c r="GU79" s="196">
        <v>38.817</v>
      </c>
      <c r="GV79" s="196">
        <v>81.324</v>
      </c>
      <c r="GW79" s="196">
        <v>3.8539999999999996</v>
      </c>
      <c r="GX79" s="196">
        <v>22.497</v>
      </c>
      <c r="GY79" s="196">
        <v>14.383000000000001</v>
      </c>
      <c r="GZ79" s="196">
        <v>52.908</v>
      </c>
      <c r="HA79" s="196">
        <v>24.066999999999997</v>
      </c>
      <c r="HB79" s="196">
        <v>38.103</v>
      </c>
      <c r="HC79" s="196">
        <v>13.678</v>
      </c>
      <c r="HD79" s="196">
        <v>37.305</v>
      </c>
      <c r="HE79" s="196">
        <v>13.193999999999999</v>
      </c>
      <c r="HF79" s="196">
        <v>16.938</v>
      </c>
      <c r="HG79" s="196">
        <v>12.234000000000002</v>
      </c>
      <c r="HH79" s="196">
        <v>5.497</v>
      </c>
      <c r="HI79" s="196">
        <v>14.074000000000002</v>
      </c>
      <c r="HJ79" s="196">
        <v>26.417</v>
      </c>
      <c r="HK79" s="196">
        <v>41.868</v>
      </c>
      <c r="HL79" s="196">
        <v>21.567999999999998</v>
      </c>
      <c r="HM79" s="196">
        <v>18.464999999999996</v>
      </c>
      <c r="HN79" s="196">
        <v>16.294999999999998</v>
      </c>
      <c r="HO79" s="196">
        <v>29.418</v>
      </c>
      <c r="HP79" s="196">
        <v>33.238</v>
      </c>
      <c r="HQ79" s="196">
        <v>31.465</v>
      </c>
      <c r="HR79" s="196">
        <v>245.569</v>
      </c>
      <c r="HS79" s="196">
        <v>70.302</v>
      </c>
      <c r="HT79" s="196">
        <v>199.72299999999998</v>
      </c>
      <c r="HU79" s="196"/>
      <c r="HV79" s="196"/>
      <c r="HW79" s="187">
        <f aca="true" t="shared" si="76" ref="HW79:HW119">+GY79+GZ79+HA79+HB79+HC79+HD79+HE79+HF79+HG79+HH79</f>
        <v>228.30699999999996</v>
      </c>
      <c r="HX79" s="187">
        <f aca="true" t="shared" si="77" ref="HX79:HX119">+HK79+HL79+HM79+HN79+HO79+HP79+HQ79+HR79+HS79+HT79</f>
        <v>707.911</v>
      </c>
    </row>
    <row r="80" spans="1:232" ht="18.75" customHeight="1">
      <c r="A80" s="94" t="s">
        <v>252</v>
      </c>
      <c r="B80" s="51" t="s">
        <v>113</v>
      </c>
      <c r="C80" s="39">
        <v>122</v>
      </c>
      <c r="D80" s="39"/>
      <c r="E80" s="39">
        <v>27</v>
      </c>
      <c r="F80" s="39">
        <v>12</v>
      </c>
      <c r="G80" s="39">
        <v>14</v>
      </c>
      <c r="H80" s="39">
        <v>10</v>
      </c>
      <c r="I80" s="39">
        <v>12</v>
      </c>
      <c r="J80" s="119">
        <v>3</v>
      </c>
      <c r="K80" s="79">
        <v>49</v>
      </c>
      <c r="L80" s="79">
        <v>6</v>
      </c>
      <c r="M80" s="79">
        <v>133</v>
      </c>
      <c r="N80" s="79">
        <v>63</v>
      </c>
      <c r="O80" s="83">
        <v>178</v>
      </c>
      <c r="P80" s="61">
        <v>97</v>
      </c>
      <c r="Q80" s="82">
        <v>27</v>
      </c>
      <c r="R80" s="82">
        <v>4</v>
      </c>
      <c r="S80" s="82">
        <v>34.594</v>
      </c>
      <c r="T80" s="61">
        <v>43</v>
      </c>
      <c r="U80" s="61">
        <v>114.7</v>
      </c>
      <c r="V80" s="91">
        <v>462.2</v>
      </c>
      <c r="W80" s="187">
        <v>62.259</v>
      </c>
      <c r="X80" s="187">
        <v>110.858</v>
      </c>
      <c r="Y80" s="187">
        <v>262.69100000000003</v>
      </c>
      <c r="Z80" s="187">
        <v>163.66899999999998</v>
      </c>
      <c r="AA80" s="187">
        <f t="shared" si="43"/>
        <v>258.078</v>
      </c>
      <c r="AB80" s="187">
        <v>45.647999999999996</v>
      </c>
      <c r="AC80" s="187">
        <v>31.453</v>
      </c>
      <c r="AD80" s="187">
        <v>113.20700000000001</v>
      </c>
      <c r="AE80" s="191">
        <v>3</v>
      </c>
      <c r="AF80" s="189" t="s">
        <v>20</v>
      </c>
      <c r="AG80" s="189" t="s">
        <v>188</v>
      </c>
      <c r="AH80" s="189" t="s">
        <v>20</v>
      </c>
      <c r="AI80" s="189" t="s">
        <v>20</v>
      </c>
      <c r="AJ80" s="189">
        <v>1</v>
      </c>
      <c r="AK80" s="189"/>
      <c r="AL80" s="189"/>
      <c r="AM80" s="189"/>
      <c r="AN80" s="189"/>
      <c r="AO80" s="189"/>
      <c r="AP80" s="189"/>
      <c r="AQ80" s="187">
        <f t="shared" si="44"/>
        <v>4</v>
      </c>
      <c r="AR80" s="191" t="s">
        <v>20</v>
      </c>
      <c r="AS80" s="189" t="s">
        <v>20</v>
      </c>
      <c r="AT80" s="189">
        <v>0.294</v>
      </c>
      <c r="AU80" s="189">
        <v>1</v>
      </c>
      <c r="AV80" s="193">
        <v>1</v>
      </c>
      <c r="AW80" s="192">
        <v>0</v>
      </c>
      <c r="AX80" s="193">
        <v>8.6</v>
      </c>
      <c r="AY80" s="193">
        <v>0.20000000000000107</v>
      </c>
      <c r="AZ80" s="193">
        <v>1.9</v>
      </c>
      <c r="BA80" s="193">
        <v>1.2</v>
      </c>
      <c r="BB80" s="193">
        <v>19.4</v>
      </c>
      <c r="BC80" s="189">
        <v>1</v>
      </c>
      <c r="BD80" s="189">
        <f t="shared" si="45"/>
        <v>34.594</v>
      </c>
      <c r="BE80" s="189" t="s">
        <v>188</v>
      </c>
      <c r="BF80" s="189">
        <f t="shared" si="53"/>
        <v>0.1</v>
      </c>
      <c r="BG80" s="189">
        <f t="shared" si="54"/>
        <v>0</v>
      </c>
      <c r="BH80" s="189">
        <f t="shared" si="55"/>
        <v>-0.1</v>
      </c>
      <c r="BI80" s="189">
        <f t="shared" si="56"/>
        <v>0</v>
      </c>
      <c r="BJ80" s="189">
        <f t="shared" si="57"/>
        <v>16.7</v>
      </c>
      <c r="BK80" s="189">
        <f t="shared" si="58"/>
        <v>14.900000000000002</v>
      </c>
      <c r="BL80" s="189">
        <f t="shared" si="59"/>
        <v>0.09999999999999787</v>
      </c>
      <c r="BM80" s="189">
        <f t="shared" si="60"/>
        <v>0.5999999999999979</v>
      </c>
      <c r="BN80" s="189">
        <f t="shared" si="61"/>
        <v>0</v>
      </c>
      <c r="BO80" s="189">
        <f t="shared" si="62"/>
        <v>0</v>
      </c>
      <c r="BP80" s="189">
        <f t="shared" si="63"/>
        <v>10.700000000000003</v>
      </c>
      <c r="BQ80" s="189">
        <f t="shared" si="47"/>
        <v>43</v>
      </c>
      <c r="BR80" s="193">
        <v>0.1</v>
      </c>
      <c r="BS80" s="193">
        <v>0.1</v>
      </c>
      <c r="BT80" s="190" t="s">
        <v>188</v>
      </c>
      <c r="BU80" s="187" t="s">
        <v>20</v>
      </c>
      <c r="BV80" s="194">
        <v>16.7</v>
      </c>
      <c r="BW80" s="194">
        <v>31.6</v>
      </c>
      <c r="BX80" s="187">
        <v>31.7</v>
      </c>
      <c r="BY80" s="190">
        <v>32.3</v>
      </c>
      <c r="BZ80" s="187">
        <v>32.3</v>
      </c>
      <c r="CA80" s="195">
        <v>32.3</v>
      </c>
      <c r="CB80" s="187">
        <v>114.7</v>
      </c>
      <c r="CC80" s="187">
        <v>43</v>
      </c>
      <c r="CD80" s="187">
        <v>23.5</v>
      </c>
      <c r="CE80" s="187">
        <f>CP80-CD80</f>
        <v>0</v>
      </c>
      <c r="CF80" s="187">
        <f t="shared" si="64"/>
        <v>22.5</v>
      </c>
      <c r="CG80" s="187">
        <f t="shared" si="65"/>
        <v>24.5</v>
      </c>
      <c r="CH80" s="187">
        <f t="shared" si="66"/>
        <v>0</v>
      </c>
      <c r="CI80" s="187">
        <f t="shared" si="67"/>
        <v>18.5</v>
      </c>
      <c r="CJ80" s="187">
        <f t="shared" si="68"/>
        <v>0</v>
      </c>
      <c r="CK80" s="187">
        <f t="shared" si="69"/>
        <v>0</v>
      </c>
      <c r="CL80" s="187">
        <f t="shared" si="70"/>
        <v>0</v>
      </c>
      <c r="CM80" s="187">
        <f t="shared" si="71"/>
        <v>0</v>
      </c>
      <c r="CN80" s="187">
        <f t="shared" si="72"/>
        <v>17.5</v>
      </c>
      <c r="CO80" s="187">
        <f t="shared" si="49"/>
        <v>8.200000000000003</v>
      </c>
      <c r="CP80" s="187">
        <v>23.5</v>
      </c>
      <c r="CQ80" s="187">
        <v>46</v>
      </c>
      <c r="CR80" s="190">
        <v>70.5</v>
      </c>
      <c r="CS80" s="187">
        <v>70.5</v>
      </c>
      <c r="CT80" s="187">
        <v>89</v>
      </c>
      <c r="CU80" s="195">
        <v>89</v>
      </c>
      <c r="CV80" s="193">
        <v>89</v>
      </c>
      <c r="CW80" s="196">
        <v>89</v>
      </c>
      <c r="CX80" s="190">
        <v>89</v>
      </c>
      <c r="CY80" s="187">
        <v>106.5</v>
      </c>
      <c r="CZ80" s="187">
        <v>114.7</v>
      </c>
      <c r="DA80" s="187">
        <v>26.1</v>
      </c>
      <c r="DB80" s="190">
        <v>53.2</v>
      </c>
      <c r="DC80" s="190">
        <v>69</v>
      </c>
      <c r="DD80" s="196">
        <v>128.5</v>
      </c>
      <c r="DE80" s="187">
        <v>139.7</v>
      </c>
      <c r="DF80" s="187">
        <v>186.4</v>
      </c>
      <c r="DG80" s="187">
        <v>258.5</v>
      </c>
      <c r="DH80" s="197">
        <v>266.3</v>
      </c>
      <c r="DI80" s="197">
        <v>388.3</v>
      </c>
      <c r="DJ80" s="196">
        <v>428.6</v>
      </c>
      <c r="DK80" s="196">
        <v>459.72</v>
      </c>
      <c r="DL80" s="196">
        <v>462.2</v>
      </c>
      <c r="DM80" s="196">
        <v>5.8</v>
      </c>
      <c r="DN80" s="198">
        <v>11</v>
      </c>
      <c r="DO80" s="187">
        <v>15.4</v>
      </c>
      <c r="DP80" s="196">
        <v>15.6</v>
      </c>
      <c r="DQ80" s="196">
        <v>19.7</v>
      </c>
      <c r="DR80" s="196">
        <v>3.616</v>
      </c>
      <c r="DS80" s="196">
        <v>3.175</v>
      </c>
      <c r="DT80" s="196">
        <v>1.782</v>
      </c>
      <c r="DU80" s="193">
        <v>31.686</v>
      </c>
      <c r="DV80" s="193">
        <v>0.9</v>
      </c>
      <c r="DW80" s="193">
        <v>0</v>
      </c>
      <c r="DX80" s="193">
        <v>1.4</v>
      </c>
      <c r="DY80" s="196">
        <f t="shared" si="50"/>
        <v>62.259</v>
      </c>
      <c r="DZ80" s="187" t="s">
        <v>20</v>
      </c>
      <c r="EA80" s="193">
        <v>0.098</v>
      </c>
      <c r="EB80" s="193">
        <v>28.478</v>
      </c>
      <c r="EC80" s="193">
        <v>1.675</v>
      </c>
      <c r="ED80" s="193">
        <v>14.5</v>
      </c>
      <c r="EE80" s="193">
        <v>0</v>
      </c>
      <c r="EF80" s="193">
        <v>0</v>
      </c>
      <c r="EG80" s="199">
        <v>0.4</v>
      </c>
      <c r="EH80" s="199">
        <v>30.404</v>
      </c>
      <c r="EI80" s="199">
        <v>35.303</v>
      </c>
      <c r="EJ80" s="199">
        <v>0</v>
      </c>
      <c r="EK80" s="199">
        <v>0</v>
      </c>
      <c r="EL80" s="187">
        <f t="shared" si="73"/>
        <v>110.858</v>
      </c>
      <c r="EM80" s="203">
        <v>14.699</v>
      </c>
      <c r="EN80" s="187">
        <v>3.255</v>
      </c>
      <c r="EO80" s="190">
        <v>0.024</v>
      </c>
      <c r="EP80" s="190">
        <v>2.42</v>
      </c>
      <c r="EQ80" s="190">
        <v>21.461</v>
      </c>
      <c r="ER80" s="190">
        <v>9.829</v>
      </c>
      <c r="ES80" s="193">
        <v>12.159</v>
      </c>
      <c r="ET80" s="196">
        <v>32.952</v>
      </c>
      <c r="EU80" s="193">
        <v>42.146</v>
      </c>
      <c r="EV80" s="193">
        <v>14.467</v>
      </c>
      <c r="EW80" s="193">
        <v>60.01200000000001</v>
      </c>
      <c r="EX80" s="201">
        <v>49.266999999999996</v>
      </c>
      <c r="EY80" s="187">
        <f t="shared" si="51"/>
        <v>262.69100000000003</v>
      </c>
      <c r="EZ80" s="187" t="s">
        <v>20</v>
      </c>
      <c r="FA80" s="187">
        <v>3.936</v>
      </c>
      <c r="FB80" s="201">
        <v>0.024</v>
      </c>
      <c r="FC80" s="201">
        <v>0.19</v>
      </c>
      <c r="FD80" s="187">
        <v>3.5</v>
      </c>
      <c r="FE80" s="187">
        <v>11.625</v>
      </c>
      <c r="FF80" s="201">
        <v>51.919</v>
      </c>
      <c r="FG80" s="201">
        <v>17.47</v>
      </c>
      <c r="FH80" s="201">
        <v>26.069</v>
      </c>
      <c r="FI80" s="201">
        <v>2.7229999999999994</v>
      </c>
      <c r="FJ80" s="190">
        <v>46.213</v>
      </c>
      <c r="FK80" s="201">
        <v>0</v>
      </c>
      <c r="FL80" s="187">
        <f t="shared" si="52"/>
        <v>163.66899999999998</v>
      </c>
      <c r="FM80" s="196">
        <v>23.347</v>
      </c>
      <c r="FN80" s="188">
        <v>0.546</v>
      </c>
      <c r="FO80" s="225">
        <v>45.398</v>
      </c>
      <c r="FP80" s="205">
        <v>0.657</v>
      </c>
      <c r="FQ80" s="227">
        <v>13.85</v>
      </c>
      <c r="FR80" s="227">
        <v>31.098</v>
      </c>
      <c r="FS80" s="187">
        <v>47.221</v>
      </c>
      <c r="FT80" s="187">
        <v>24.025</v>
      </c>
      <c r="FU80" s="226">
        <v>26.212</v>
      </c>
      <c r="FV80" s="225">
        <v>27.77</v>
      </c>
      <c r="FW80" s="225">
        <v>14.554</v>
      </c>
      <c r="FX80" s="225">
        <v>3.4</v>
      </c>
      <c r="FY80" s="196">
        <v>14.058</v>
      </c>
      <c r="FZ80" s="196">
        <v>0</v>
      </c>
      <c r="GA80" s="196">
        <v>0.75</v>
      </c>
      <c r="GB80" s="196">
        <v>1.6</v>
      </c>
      <c r="GC80" s="196">
        <v>13.217</v>
      </c>
      <c r="GD80" s="196">
        <v>0</v>
      </c>
      <c r="GE80" s="196">
        <v>0.485</v>
      </c>
      <c r="GF80" s="196">
        <v>1.421</v>
      </c>
      <c r="GG80" s="196">
        <v>10.5</v>
      </c>
      <c r="GH80" s="196">
        <v>1.312</v>
      </c>
      <c r="GI80" s="196">
        <v>2.3</v>
      </c>
      <c r="GJ80" s="196">
        <v>0.005</v>
      </c>
      <c r="GK80" s="196">
        <f t="shared" si="74"/>
        <v>258.078</v>
      </c>
      <c r="GL80" s="196">
        <f t="shared" si="75"/>
        <v>45.647999999999996</v>
      </c>
      <c r="GM80" s="196"/>
      <c r="GN80" s="196">
        <v>7.618</v>
      </c>
      <c r="GO80" s="196">
        <v>1.5</v>
      </c>
      <c r="GP80" s="196">
        <v>0.02</v>
      </c>
      <c r="GQ80" s="196">
        <v>3.355</v>
      </c>
      <c r="GR80" s="196">
        <v>0.25</v>
      </c>
      <c r="GS80" s="196">
        <v>0.765</v>
      </c>
      <c r="GT80" s="196">
        <v>7.821</v>
      </c>
      <c r="GU80" s="196">
        <v>1.27</v>
      </c>
      <c r="GV80" s="196">
        <v>1.895</v>
      </c>
      <c r="GW80" s="196">
        <v>0.809</v>
      </c>
      <c r="GX80" s="196">
        <v>6.92</v>
      </c>
      <c r="GY80" s="196">
        <v>1.33</v>
      </c>
      <c r="GZ80" s="196">
        <v>0.581</v>
      </c>
      <c r="HA80" s="196">
        <v>0.62</v>
      </c>
      <c r="HB80" s="196">
        <v>0.663</v>
      </c>
      <c r="HC80" s="196">
        <v>0.11</v>
      </c>
      <c r="HD80" s="196">
        <v>0.62</v>
      </c>
      <c r="HE80" s="196">
        <v>0.025</v>
      </c>
      <c r="HF80" s="196">
        <v>0.37</v>
      </c>
      <c r="HG80" s="196">
        <v>0.076</v>
      </c>
      <c r="HH80" s="196">
        <v>8.133</v>
      </c>
      <c r="HI80" s="196">
        <v>0.08</v>
      </c>
      <c r="HJ80" s="196">
        <v>100.599</v>
      </c>
      <c r="HK80" s="196">
        <v>274.79200000000003</v>
      </c>
      <c r="HL80" s="196">
        <v>77.35300000000001</v>
      </c>
      <c r="HM80" s="196">
        <v>25.582</v>
      </c>
      <c r="HN80" s="196">
        <v>0.602</v>
      </c>
      <c r="HO80" s="196">
        <v>26.365</v>
      </c>
      <c r="HP80" s="196">
        <v>74.955</v>
      </c>
      <c r="HQ80" s="196">
        <v>87.24</v>
      </c>
      <c r="HR80" s="196">
        <v>25.493</v>
      </c>
      <c r="HS80" s="196">
        <v>4.955</v>
      </c>
      <c r="HT80" s="196">
        <v>8.357</v>
      </c>
      <c r="HU80" s="196"/>
      <c r="HV80" s="196"/>
      <c r="HW80" s="187">
        <f t="shared" si="76"/>
        <v>12.527999999999999</v>
      </c>
      <c r="HX80" s="187">
        <f t="shared" si="77"/>
        <v>605.6940000000001</v>
      </c>
    </row>
    <row r="81" spans="1:232" ht="18.75" customHeight="1">
      <c r="A81" s="94" t="s">
        <v>253</v>
      </c>
      <c r="B81" s="51" t="s">
        <v>114</v>
      </c>
      <c r="C81" s="39">
        <v>59</v>
      </c>
      <c r="D81" s="39"/>
      <c r="E81" s="39">
        <v>162</v>
      </c>
      <c r="F81" s="39">
        <v>79</v>
      </c>
      <c r="G81" s="39">
        <v>47</v>
      </c>
      <c r="H81" s="39">
        <v>48</v>
      </c>
      <c r="I81" s="39">
        <v>69</v>
      </c>
      <c r="J81" s="119">
        <v>68</v>
      </c>
      <c r="K81" s="79">
        <v>389</v>
      </c>
      <c r="L81" s="79">
        <v>223</v>
      </c>
      <c r="M81" s="79">
        <v>91</v>
      </c>
      <c r="N81" s="79">
        <v>89</v>
      </c>
      <c r="O81" s="83">
        <v>159</v>
      </c>
      <c r="P81" s="61">
        <v>282</v>
      </c>
      <c r="Q81" s="82">
        <v>262</v>
      </c>
      <c r="R81" s="82">
        <v>260</v>
      </c>
      <c r="S81" s="82">
        <v>289.965</v>
      </c>
      <c r="T81" s="61">
        <v>245</v>
      </c>
      <c r="U81" s="61">
        <v>282.9</v>
      </c>
      <c r="V81" s="91">
        <v>481.9</v>
      </c>
      <c r="W81" s="187">
        <v>851.927</v>
      </c>
      <c r="X81" s="187">
        <v>845.3630000000002</v>
      </c>
      <c r="Y81" s="187">
        <v>989.146</v>
      </c>
      <c r="Z81" s="187">
        <v>1009.9790000000002</v>
      </c>
      <c r="AA81" s="187">
        <f t="shared" si="43"/>
        <v>548.486</v>
      </c>
      <c r="AB81" s="187">
        <v>291.95</v>
      </c>
      <c r="AC81" s="187">
        <v>276.575</v>
      </c>
      <c r="AD81" s="187">
        <v>327.79299999999995</v>
      </c>
      <c r="AE81" s="191">
        <v>20</v>
      </c>
      <c r="AF81" s="189">
        <v>14</v>
      </c>
      <c r="AG81" s="189">
        <v>4</v>
      </c>
      <c r="AH81" s="189">
        <v>11</v>
      </c>
      <c r="AI81" s="189">
        <v>20</v>
      </c>
      <c r="AJ81" s="189">
        <v>7</v>
      </c>
      <c r="AK81" s="189">
        <v>56</v>
      </c>
      <c r="AL81" s="189">
        <v>30</v>
      </c>
      <c r="AM81" s="189">
        <v>45</v>
      </c>
      <c r="AN81" s="189">
        <v>18</v>
      </c>
      <c r="AO81" s="189">
        <v>16</v>
      </c>
      <c r="AP81" s="189">
        <v>19</v>
      </c>
      <c r="AQ81" s="187">
        <f t="shared" si="44"/>
        <v>260</v>
      </c>
      <c r="AR81" s="191">
        <v>1</v>
      </c>
      <c r="AS81" s="189">
        <v>21</v>
      </c>
      <c r="AT81" s="189">
        <v>44.365</v>
      </c>
      <c r="AU81" s="189">
        <v>10</v>
      </c>
      <c r="AV81" s="192">
        <v>19</v>
      </c>
      <c r="AW81" s="192">
        <v>14</v>
      </c>
      <c r="AX81" s="193">
        <v>11.9</v>
      </c>
      <c r="AY81" s="193">
        <v>9.5</v>
      </c>
      <c r="AZ81" s="193">
        <v>16.5</v>
      </c>
      <c r="BA81" s="193">
        <v>56</v>
      </c>
      <c r="BB81" s="193">
        <v>47.7</v>
      </c>
      <c r="BC81" s="189">
        <v>39</v>
      </c>
      <c r="BD81" s="189">
        <f t="shared" si="45"/>
        <v>289.96500000000003</v>
      </c>
      <c r="BE81" s="189">
        <v>0.9</v>
      </c>
      <c r="BF81" s="189">
        <f t="shared" si="53"/>
        <v>4.699999999999999</v>
      </c>
      <c r="BG81" s="189">
        <f t="shared" si="54"/>
        <v>10.799999999999999</v>
      </c>
      <c r="BH81" s="189">
        <f t="shared" si="55"/>
        <v>1.7000000000000028</v>
      </c>
      <c r="BI81" s="189">
        <f t="shared" si="56"/>
        <v>7.299999999999997</v>
      </c>
      <c r="BJ81" s="189">
        <f t="shared" si="57"/>
        <v>23.800000000000004</v>
      </c>
      <c r="BK81" s="189">
        <f t="shared" si="58"/>
        <v>49.89999999999999</v>
      </c>
      <c r="BL81" s="189">
        <f t="shared" si="59"/>
        <v>48</v>
      </c>
      <c r="BM81" s="189">
        <f t="shared" si="60"/>
        <v>49.20000000000002</v>
      </c>
      <c r="BN81" s="189">
        <f t="shared" si="61"/>
        <v>18.099999999999994</v>
      </c>
      <c r="BO81" s="189">
        <f t="shared" si="62"/>
        <v>9.400000000000006</v>
      </c>
      <c r="BP81" s="189">
        <f t="shared" si="63"/>
        <v>21.19999999999999</v>
      </c>
      <c r="BQ81" s="189">
        <f t="shared" si="47"/>
        <v>245</v>
      </c>
      <c r="BR81" s="193">
        <v>5.6</v>
      </c>
      <c r="BS81" s="193">
        <v>16.4</v>
      </c>
      <c r="BT81" s="190">
        <v>18.1</v>
      </c>
      <c r="BU81" s="187">
        <v>25.4</v>
      </c>
      <c r="BV81" s="194">
        <v>49.2</v>
      </c>
      <c r="BW81" s="194">
        <v>99.1</v>
      </c>
      <c r="BX81" s="187">
        <v>147.1</v>
      </c>
      <c r="BY81" s="190">
        <v>196.3</v>
      </c>
      <c r="BZ81" s="187">
        <v>214.4</v>
      </c>
      <c r="CA81" s="195">
        <v>223.8</v>
      </c>
      <c r="CB81" s="187">
        <v>282.9</v>
      </c>
      <c r="CC81" s="187">
        <v>245</v>
      </c>
      <c r="CD81" s="187">
        <v>29.1</v>
      </c>
      <c r="CE81" s="187">
        <f>CP81-CD81</f>
        <v>19.6</v>
      </c>
      <c r="CF81" s="187">
        <f t="shared" si="64"/>
        <v>23.299999999999997</v>
      </c>
      <c r="CG81" s="187">
        <f t="shared" si="65"/>
        <v>5.5</v>
      </c>
      <c r="CH81" s="187">
        <f t="shared" si="66"/>
        <v>9.799999999999997</v>
      </c>
      <c r="CI81" s="187">
        <f t="shared" si="67"/>
        <v>18.799999999999997</v>
      </c>
      <c r="CJ81" s="187">
        <f t="shared" si="68"/>
        <v>7.700000000000003</v>
      </c>
      <c r="CK81" s="187">
        <f t="shared" si="69"/>
        <v>65.60000000000001</v>
      </c>
      <c r="CL81" s="187">
        <f t="shared" si="70"/>
        <v>31.599999999999994</v>
      </c>
      <c r="CM81" s="187">
        <f t="shared" si="71"/>
        <v>22.099999999999994</v>
      </c>
      <c r="CN81" s="187">
        <f t="shared" si="72"/>
        <v>17.900000000000006</v>
      </c>
      <c r="CO81" s="187">
        <f t="shared" si="49"/>
        <v>31.899999999999977</v>
      </c>
      <c r="CP81" s="187">
        <v>48.7</v>
      </c>
      <c r="CQ81" s="187">
        <v>72</v>
      </c>
      <c r="CR81" s="190">
        <v>77.5</v>
      </c>
      <c r="CS81" s="187">
        <v>87.3</v>
      </c>
      <c r="CT81" s="187">
        <v>106.1</v>
      </c>
      <c r="CU81" s="195">
        <v>113.8</v>
      </c>
      <c r="CV81" s="193">
        <v>179.4</v>
      </c>
      <c r="CW81" s="196">
        <v>211</v>
      </c>
      <c r="CX81" s="190">
        <v>233.1</v>
      </c>
      <c r="CY81" s="187">
        <v>251</v>
      </c>
      <c r="CZ81" s="187">
        <v>282.9</v>
      </c>
      <c r="DA81" s="187">
        <v>7.7</v>
      </c>
      <c r="DB81" s="190">
        <v>27.2</v>
      </c>
      <c r="DC81" s="190">
        <v>41.7</v>
      </c>
      <c r="DD81" s="196">
        <v>44.9</v>
      </c>
      <c r="DE81" s="187">
        <v>58.4</v>
      </c>
      <c r="DF81" s="187">
        <v>113.7</v>
      </c>
      <c r="DG81" s="187">
        <v>173.3</v>
      </c>
      <c r="DH81" s="197">
        <v>201.9</v>
      </c>
      <c r="DI81" s="197">
        <v>276</v>
      </c>
      <c r="DJ81" s="196">
        <v>402.1</v>
      </c>
      <c r="DK81" s="196">
        <v>464.706</v>
      </c>
      <c r="DL81" s="196">
        <v>481.9</v>
      </c>
      <c r="DM81" s="196">
        <v>62.4</v>
      </c>
      <c r="DN81" s="198">
        <v>92</v>
      </c>
      <c r="DO81" s="187">
        <v>104.8</v>
      </c>
      <c r="DP81" s="196">
        <v>159.9</v>
      </c>
      <c r="DQ81" s="196">
        <v>262.3</v>
      </c>
      <c r="DR81" s="196">
        <v>73.061</v>
      </c>
      <c r="DS81" s="196">
        <v>109.047</v>
      </c>
      <c r="DT81" s="196">
        <v>56.137</v>
      </c>
      <c r="DU81" s="193">
        <v>111.233</v>
      </c>
      <c r="DV81" s="193">
        <v>87.42</v>
      </c>
      <c r="DW81" s="193">
        <v>54.25</v>
      </c>
      <c r="DX81" s="193">
        <v>98.479</v>
      </c>
      <c r="DY81" s="196">
        <f t="shared" si="50"/>
        <v>851.927</v>
      </c>
      <c r="DZ81" s="187">
        <v>23</v>
      </c>
      <c r="EA81" s="193">
        <v>47.239</v>
      </c>
      <c r="EB81" s="193">
        <v>47.176</v>
      </c>
      <c r="EC81" s="193">
        <v>7.749</v>
      </c>
      <c r="ED81" s="193">
        <v>104.02</v>
      </c>
      <c r="EE81" s="193">
        <v>147.358</v>
      </c>
      <c r="EF81" s="193">
        <v>27.393</v>
      </c>
      <c r="EG81" s="199">
        <v>47.013</v>
      </c>
      <c r="EH81" s="199">
        <v>144.288</v>
      </c>
      <c r="EI81" s="199">
        <v>125.485</v>
      </c>
      <c r="EJ81" s="199">
        <v>24.974</v>
      </c>
      <c r="EK81" s="199">
        <v>99.668</v>
      </c>
      <c r="EL81" s="187">
        <f t="shared" si="73"/>
        <v>845.3630000000002</v>
      </c>
      <c r="EM81" s="203">
        <v>56.636</v>
      </c>
      <c r="EN81" s="187">
        <v>14.19</v>
      </c>
      <c r="EO81" s="190">
        <v>56.351</v>
      </c>
      <c r="EP81" s="190">
        <v>24.976</v>
      </c>
      <c r="EQ81" s="190">
        <v>46.993</v>
      </c>
      <c r="ER81" s="190">
        <v>215.333</v>
      </c>
      <c r="ES81" s="193">
        <v>84.136</v>
      </c>
      <c r="ET81" s="196">
        <v>209.131</v>
      </c>
      <c r="EU81" s="193">
        <v>70.302</v>
      </c>
      <c r="EV81" s="193">
        <v>105.924</v>
      </c>
      <c r="EW81" s="193">
        <v>48.775000000000006</v>
      </c>
      <c r="EX81" s="201">
        <v>56.399</v>
      </c>
      <c r="EY81" s="187">
        <f t="shared" si="51"/>
        <v>989.146</v>
      </c>
      <c r="EZ81" s="196">
        <v>124.748</v>
      </c>
      <c r="FA81" s="187">
        <v>60.087</v>
      </c>
      <c r="FB81" s="201">
        <v>56.351</v>
      </c>
      <c r="FC81" s="201">
        <v>52.184000000000005</v>
      </c>
      <c r="FD81" s="187">
        <v>64.639</v>
      </c>
      <c r="FE81" s="187">
        <v>68.489</v>
      </c>
      <c r="FF81" s="201">
        <v>106.772</v>
      </c>
      <c r="FG81" s="201">
        <v>99.008</v>
      </c>
      <c r="FH81" s="201">
        <v>74.366</v>
      </c>
      <c r="FI81" s="201">
        <v>119.655</v>
      </c>
      <c r="FJ81" s="190">
        <v>66.791</v>
      </c>
      <c r="FK81" s="201">
        <v>116.889</v>
      </c>
      <c r="FL81" s="187">
        <f t="shared" si="52"/>
        <v>1009.9790000000002</v>
      </c>
      <c r="FM81" s="196">
        <v>47.67</v>
      </c>
      <c r="FN81" s="188">
        <v>36.584</v>
      </c>
      <c r="FO81" s="225">
        <v>46.82000000000001</v>
      </c>
      <c r="FP81" s="225">
        <v>65.732</v>
      </c>
      <c r="FQ81" s="227">
        <v>65.64</v>
      </c>
      <c r="FR81" s="227">
        <v>40.184</v>
      </c>
      <c r="FS81" s="187">
        <v>46.526</v>
      </c>
      <c r="FT81" s="187">
        <v>79.326</v>
      </c>
      <c r="FU81" s="226">
        <v>83.104</v>
      </c>
      <c r="FV81" s="225">
        <v>23.035</v>
      </c>
      <c r="FW81" s="225">
        <v>7.731</v>
      </c>
      <c r="FX81" s="225">
        <v>6.134</v>
      </c>
      <c r="FY81" s="196">
        <v>37.94799999999999</v>
      </c>
      <c r="FZ81" s="196">
        <v>3.453</v>
      </c>
      <c r="GA81" s="196">
        <v>15.487</v>
      </c>
      <c r="GB81" s="196">
        <v>5.705</v>
      </c>
      <c r="GC81" s="196">
        <v>19.038</v>
      </c>
      <c r="GD81" s="196">
        <v>27.253</v>
      </c>
      <c r="GE81" s="196">
        <v>16.484</v>
      </c>
      <c r="GF81" s="196">
        <v>28.025999999999996</v>
      </c>
      <c r="GG81" s="196">
        <v>21.769000000000002</v>
      </c>
      <c r="GH81" s="196">
        <v>68.681</v>
      </c>
      <c r="GI81" s="196">
        <v>40.563</v>
      </c>
      <c r="GJ81" s="196">
        <v>7.543</v>
      </c>
      <c r="GK81" s="196">
        <f t="shared" si="74"/>
        <v>548.486</v>
      </c>
      <c r="GL81" s="196">
        <f t="shared" si="75"/>
        <v>291.95</v>
      </c>
      <c r="GM81" s="196">
        <v>24.586</v>
      </c>
      <c r="GN81" s="196">
        <v>7.493</v>
      </c>
      <c r="GO81" s="196">
        <v>60.794</v>
      </c>
      <c r="GP81" s="196">
        <v>35.342000000000006</v>
      </c>
      <c r="GQ81" s="196">
        <v>1.792</v>
      </c>
      <c r="GR81" s="196">
        <v>21.033</v>
      </c>
      <c r="GS81" s="196">
        <v>35.376</v>
      </c>
      <c r="GT81" s="196">
        <v>27.554</v>
      </c>
      <c r="GU81" s="196">
        <v>22.021</v>
      </c>
      <c r="GV81" s="196">
        <v>5.599</v>
      </c>
      <c r="GW81" s="196">
        <v>15.788</v>
      </c>
      <c r="GX81" s="196">
        <v>19.761</v>
      </c>
      <c r="GY81" s="196">
        <v>19.567</v>
      </c>
      <c r="GZ81" s="196">
        <v>15.005</v>
      </c>
      <c r="HA81" s="196">
        <v>10.037</v>
      </c>
      <c r="HB81" s="196">
        <v>4.119999999999999</v>
      </c>
      <c r="HC81" s="196">
        <v>48.472</v>
      </c>
      <c r="HD81" s="196">
        <v>34.464000000000006</v>
      </c>
      <c r="HE81" s="196">
        <v>51.856</v>
      </c>
      <c r="HF81" s="196">
        <v>43.309</v>
      </c>
      <c r="HG81" s="196">
        <v>23.592999999999996</v>
      </c>
      <c r="HH81" s="196">
        <v>7.064</v>
      </c>
      <c r="HI81" s="196">
        <v>17.251</v>
      </c>
      <c r="HJ81" s="196">
        <v>53.055</v>
      </c>
      <c r="HK81" s="196">
        <v>37.751</v>
      </c>
      <c r="HL81" s="196">
        <v>14.371999999999998</v>
      </c>
      <c r="HM81" s="196">
        <v>24.802999999999997</v>
      </c>
      <c r="HN81" s="196">
        <v>6.3839999999999995</v>
      </c>
      <c r="HO81" s="196">
        <v>33.985</v>
      </c>
      <c r="HP81" s="196">
        <v>27.403</v>
      </c>
      <c r="HQ81" s="196">
        <v>0.405</v>
      </c>
      <c r="HR81" s="196">
        <v>38.359</v>
      </c>
      <c r="HS81" s="196">
        <v>30.094</v>
      </c>
      <c r="HT81" s="196">
        <v>9.305</v>
      </c>
      <c r="HU81" s="196"/>
      <c r="HV81" s="196"/>
      <c r="HW81" s="187">
        <f t="shared" si="76"/>
        <v>257.48699999999997</v>
      </c>
      <c r="HX81" s="187">
        <f t="shared" si="77"/>
        <v>222.861</v>
      </c>
    </row>
    <row r="82" spans="1:232" ht="18.75" customHeight="1">
      <c r="A82" s="94" t="s">
        <v>115</v>
      </c>
      <c r="B82" s="51" t="s">
        <v>116</v>
      </c>
      <c r="C82" s="39">
        <v>2</v>
      </c>
      <c r="D82" s="39"/>
      <c r="E82" s="39">
        <v>8</v>
      </c>
      <c r="F82" s="39">
        <v>4</v>
      </c>
      <c r="G82" s="39">
        <v>21</v>
      </c>
      <c r="H82" s="39">
        <v>17</v>
      </c>
      <c r="I82" s="39">
        <v>20</v>
      </c>
      <c r="J82" s="119">
        <v>16</v>
      </c>
      <c r="K82" s="79">
        <v>12</v>
      </c>
      <c r="L82" s="79">
        <v>12</v>
      </c>
      <c r="M82" s="79">
        <v>40</v>
      </c>
      <c r="N82" s="79">
        <v>15</v>
      </c>
      <c r="O82" s="83">
        <v>22</v>
      </c>
      <c r="P82" s="61">
        <v>9</v>
      </c>
      <c r="Q82" s="82">
        <v>43</v>
      </c>
      <c r="R82" s="82">
        <v>24</v>
      </c>
      <c r="S82" s="82">
        <v>5</v>
      </c>
      <c r="T82" s="61">
        <v>8</v>
      </c>
      <c r="U82" s="61">
        <v>21.4</v>
      </c>
      <c r="V82" s="91">
        <v>2.2</v>
      </c>
      <c r="W82" s="187">
        <v>13.545</v>
      </c>
      <c r="X82" s="187">
        <v>11.81</v>
      </c>
      <c r="Y82" s="187">
        <v>9.517</v>
      </c>
      <c r="Z82" s="187">
        <v>16.681999999999995</v>
      </c>
      <c r="AA82" s="187">
        <f t="shared" si="43"/>
        <v>20.751999999999995</v>
      </c>
      <c r="AB82" s="187">
        <v>14.540000000000001</v>
      </c>
      <c r="AC82" s="187">
        <v>16.118</v>
      </c>
      <c r="AD82" s="187">
        <v>10.244</v>
      </c>
      <c r="AE82" s="191">
        <v>4</v>
      </c>
      <c r="AF82" s="189">
        <v>7</v>
      </c>
      <c r="AG82" s="189" t="s">
        <v>188</v>
      </c>
      <c r="AH82" s="189">
        <v>3</v>
      </c>
      <c r="AI82" s="189" t="s">
        <v>188</v>
      </c>
      <c r="AJ82" s="189" t="s">
        <v>188</v>
      </c>
      <c r="AK82" s="189">
        <v>1</v>
      </c>
      <c r="AL82" s="189"/>
      <c r="AM82" s="189">
        <v>2</v>
      </c>
      <c r="AN82" s="189"/>
      <c r="AO82" s="189">
        <v>3</v>
      </c>
      <c r="AP82" s="189">
        <v>4</v>
      </c>
      <c r="AQ82" s="187">
        <f t="shared" si="44"/>
        <v>24</v>
      </c>
      <c r="AR82" s="191">
        <v>1</v>
      </c>
      <c r="AS82" s="189" t="s">
        <v>20</v>
      </c>
      <c r="AT82" s="189">
        <v>0</v>
      </c>
      <c r="AU82" s="189">
        <v>0</v>
      </c>
      <c r="AV82" s="192" t="s">
        <v>20</v>
      </c>
      <c r="AW82" s="192">
        <v>2</v>
      </c>
      <c r="AX82" s="193">
        <v>0.5</v>
      </c>
      <c r="AY82" s="193">
        <v>0</v>
      </c>
      <c r="AZ82" s="193">
        <v>0</v>
      </c>
      <c r="BA82" s="193">
        <v>0.5</v>
      </c>
      <c r="BB82" s="193">
        <v>0</v>
      </c>
      <c r="BC82" s="189">
        <v>1</v>
      </c>
      <c r="BD82" s="189">
        <f t="shared" si="45"/>
        <v>5</v>
      </c>
      <c r="BE82" s="189">
        <v>2.9</v>
      </c>
      <c r="BF82" s="189">
        <f t="shared" si="53"/>
        <v>0.10000000000000009</v>
      </c>
      <c r="BG82" s="189">
        <f t="shared" si="54"/>
        <v>0</v>
      </c>
      <c r="BH82" s="189">
        <f t="shared" si="55"/>
        <v>0</v>
      </c>
      <c r="BI82" s="189">
        <f t="shared" si="56"/>
        <v>2.9000000000000004</v>
      </c>
      <c r="BJ82" s="189">
        <f t="shared" si="57"/>
        <v>0</v>
      </c>
      <c r="BK82" s="189">
        <f t="shared" si="58"/>
        <v>1</v>
      </c>
      <c r="BL82" s="189">
        <f t="shared" si="59"/>
        <v>0</v>
      </c>
      <c r="BM82" s="189">
        <f t="shared" si="60"/>
        <v>0</v>
      </c>
      <c r="BN82" s="189">
        <f t="shared" si="61"/>
        <v>0.09999999999999964</v>
      </c>
      <c r="BO82" s="189">
        <f t="shared" si="62"/>
        <v>0.09999999999999964</v>
      </c>
      <c r="BP82" s="189">
        <f t="shared" si="63"/>
        <v>0.9000000000000004</v>
      </c>
      <c r="BQ82" s="189">
        <f t="shared" si="47"/>
        <v>8</v>
      </c>
      <c r="BR82" s="193">
        <v>3</v>
      </c>
      <c r="BS82" s="193">
        <v>3</v>
      </c>
      <c r="BT82" s="190">
        <v>3</v>
      </c>
      <c r="BU82" s="187">
        <v>5.9</v>
      </c>
      <c r="BV82" s="194">
        <v>5.9</v>
      </c>
      <c r="BW82" s="194">
        <v>6.9</v>
      </c>
      <c r="BX82" s="187">
        <v>6.9</v>
      </c>
      <c r="BY82" s="190">
        <v>6.9</v>
      </c>
      <c r="BZ82" s="187">
        <v>7</v>
      </c>
      <c r="CA82" s="195">
        <v>7.1</v>
      </c>
      <c r="CB82" s="187">
        <v>21.4</v>
      </c>
      <c r="CC82" s="187">
        <v>8</v>
      </c>
      <c r="CD82" s="187" t="s">
        <v>20</v>
      </c>
      <c r="CE82" s="187">
        <f>CP82-CD82</f>
        <v>0</v>
      </c>
      <c r="CF82" s="187">
        <f t="shared" si="64"/>
        <v>0</v>
      </c>
      <c r="CG82" s="187">
        <f t="shared" si="65"/>
        <v>10.4</v>
      </c>
      <c r="CH82" s="187">
        <f t="shared" si="66"/>
        <v>0.09999999999999964</v>
      </c>
      <c r="CI82" s="187">
        <f t="shared" si="67"/>
        <v>0</v>
      </c>
      <c r="CJ82" s="187">
        <f t="shared" si="68"/>
        <v>2.5</v>
      </c>
      <c r="CK82" s="187">
        <f t="shared" si="69"/>
        <v>0.8000000000000007</v>
      </c>
      <c r="CL82" s="187">
        <f t="shared" si="70"/>
        <v>0</v>
      </c>
      <c r="CM82" s="187">
        <f t="shared" si="71"/>
        <v>5.5</v>
      </c>
      <c r="CN82" s="187">
        <f t="shared" si="72"/>
        <v>2.099999999999998</v>
      </c>
      <c r="CO82" s="187">
        <f t="shared" si="49"/>
        <v>0</v>
      </c>
      <c r="CP82" s="187" t="s">
        <v>20</v>
      </c>
      <c r="CQ82" s="187" t="s">
        <v>20</v>
      </c>
      <c r="CR82" s="190">
        <v>10.4</v>
      </c>
      <c r="CS82" s="187">
        <v>10.5</v>
      </c>
      <c r="CT82" s="187">
        <v>10.5</v>
      </c>
      <c r="CU82" s="195">
        <v>13</v>
      </c>
      <c r="CV82" s="193">
        <v>13.8</v>
      </c>
      <c r="CW82" s="196">
        <v>13.8</v>
      </c>
      <c r="CX82" s="190">
        <v>19.3</v>
      </c>
      <c r="CY82" s="187">
        <v>21.4</v>
      </c>
      <c r="CZ82" s="187">
        <v>21.4</v>
      </c>
      <c r="DA82" s="187" t="s">
        <v>20</v>
      </c>
      <c r="DB82" s="190" t="s">
        <v>20</v>
      </c>
      <c r="DC82" s="190" t="s">
        <v>20</v>
      </c>
      <c r="DD82" s="196">
        <v>0.2</v>
      </c>
      <c r="DE82" s="187">
        <v>0.9</v>
      </c>
      <c r="DF82" s="187">
        <v>0.9</v>
      </c>
      <c r="DG82" s="187">
        <v>1.3</v>
      </c>
      <c r="DH82" s="197">
        <v>1.8</v>
      </c>
      <c r="DI82" s="197">
        <v>1.8</v>
      </c>
      <c r="DJ82" s="196">
        <v>1.8</v>
      </c>
      <c r="DK82" s="196">
        <v>1.8</v>
      </c>
      <c r="DL82" s="196">
        <v>2.2</v>
      </c>
      <c r="DM82" s="196">
        <v>9.7</v>
      </c>
      <c r="DN82" s="198">
        <v>10</v>
      </c>
      <c r="DO82" s="187">
        <v>10.2</v>
      </c>
      <c r="DP82" s="196">
        <v>11.1</v>
      </c>
      <c r="DQ82" s="196">
        <v>11.1</v>
      </c>
      <c r="DR82" s="196">
        <v>0.56</v>
      </c>
      <c r="DS82" s="196">
        <v>0</v>
      </c>
      <c r="DT82" s="196">
        <v>0</v>
      </c>
      <c r="DU82" s="193">
        <v>0.57</v>
      </c>
      <c r="DV82" s="193">
        <v>0</v>
      </c>
      <c r="DW82" s="193">
        <v>1.315</v>
      </c>
      <c r="DX82" s="193">
        <v>0</v>
      </c>
      <c r="DY82" s="196">
        <f t="shared" si="50"/>
        <v>13.545</v>
      </c>
      <c r="DZ82" s="187" t="s">
        <v>20</v>
      </c>
      <c r="EA82" s="193">
        <v>2.39</v>
      </c>
      <c r="EB82" s="193">
        <v>0</v>
      </c>
      <c r="EC82" s="193">
        <v>0</v>
      </c>
      <c r="ED82" s="193">
        <v>0</v>
      </c>
      <c r="EE82" s="193">
        <v>0</v>
      </c>
      <c r="EF82" s="193">
        <v>0.68</v>
      </c>
      <c r="EG82" s="199">
        <v>0.598</v>
      </c>
      <c r="EH82" s="199">
        <v>1.245</v>
      </c>
      <c r="EI82" s="199">
        <v>4.16</v>
      </c>
      <c r="EJ82" s="199">
        <v>2.137</v>
      </c>
      <c r="EK82" s="199">
        <v>0.6</v>
      </c>
      <c r="EL82" s="187">
        <f t="shared" si="73"/>
        <v>11.81</v>
      </c>
      <c r="EM82" s="203">
        <v>0.2</v>
      </c>
      <c r="EN82" s="187">
        <v>2.439</v>
      </c>
      <c r="EO82" s="190">
        <v>0.022</v>
      </c>
      <c r="EP82" s="190">
        <v>0.395</v>
      </c>
      <c r="EQ82" s="190">
        <v>0</v>
      </c>
      <c r="ER82" s="190">
        <v>0.05</v>
      </c>
      <c r="ES82" s="193">
        <v>0.15</v>
      </c>
      <c r="ET82" s="196">
        <v>4.297</v>
      </c>
      <c r="EU82" s="193">
        <v>0.245</v>
      </c>
      <c r="EV82" s="193">
        <v>1.084</v>
      </c>
      <c r="EW82" s="193">
        <v>0.635</v>
      </c>
      <c r="EX82" s="201">
        <v>0</v>
      </c>
      <c r="EY82" s="187">
        <f t="shared" si="51"/>
        <v>9.517</v>
      </c>
      <c r="EZ82" s="196">
        <v>2.753</v>
      </c>
      <c r="FA82" s="187">
        <v>0.55</v>
      </c>
      <c r="FB82" s="201">
        <v>0.022</v>
      </c>
      <c r="FC82" s="201">
        <v>3</v>
      </c>
      <c r="FD82" s="187">
        <v>0.26</v>
      </c>
      <c r="FE82" s="187">
        <v>5.739999999999999</v>
      </c>
      <c r="FF82" s="201">
        <v>0.126</v>
      </c>
      <c r="FG82" s="201">
        <v>2.344</v>
      </c>
      <c r="FH82" s="201">
        <v>0.036</v>
      </c>
      <c r="FI82" s="201">
        <v>0</v>
      </c>
      <c r="FJ82" s="190">
        <v>0.742</v>
      </c>
      <c r="FK82" s="201">
        <v>1.109</v>
      </c>
      <c r="FL82" s="187">
        <f t="shared" si="52"/>
        <v>16.681999999999995</v>
      </c>
      <c r="FM82" s="196">
        <v>0.595</v>
      </c>
      <c r="FN82" s="188">
        <v>0.1</v>
      </c>
      <c r="FO82" s="225">
        <v>0.856</v>
      </c>
      <c r="FP82" s="205">
        <v>0.765</v>
      </c>
      <c r="FQ82" s="227">
        <v>0</v>
      </c>
      <c r="FR82" s="227">
        <v>2.804</v>
      </c>
      <c r="FS82" s="187">
        <v>1.66</v>
      </c>
      <c r="FT82" s="187">
        <v>1.1</v>
      </c>
      <c r="FU82" s="226">
        <v>9.966</v>
      </c>
      <c r="FV82" s="225">
        <v>2.18</v>
      </c>
      <c r="FW82" s="225">
        <v>0.676</v>
      </c>
      <c r="FX82" s="225">
        <v>0.05</v>
      </c>
      <c r="FY82" s="196">
        <v>1.015</v>
      </c>
      <c r="FZ82" s="196">
        <v>0.8</v>
      </c>
      <c r="GA82" s="196">
        <v>2.344</v>
      </c>
      <c r="GB82" s="196">
        <v>0.022</v>
      </c>
      <c r="GC82" s="196">
        <v>0.05</v>
      </c>
      <c r="GD82" s="196">
        <v>1.846</v>
      </c>
      <c r="GE82" s="196">
        <v>0.4</v>
      </c>
      <c r="GF82" s="196">
        <v>1.51</v>
      </c>
      <c r="GG82" s="196">
        <v>2.469</v>
      </c>
      <c r="GH82" s="196">
        <v>2.99</v>
      </c>
      <c r="GI82" s="196">
        <v>0.31</v>
      </c>
      <c r="GJ82" s="196">
        <v>0.784</v>
      </c>
      <c r="GK82" s="196">
        <f t="shared" si="74"/>
        <v>20.751999999999995</v>
      </c>
      <c r="GL82" s="196">
        <f t="shared" si="75"/>
        <v>14.540000000000001</v>
      </c>
      <c r="GM82" s="196">
        <v>1.94</v>
      </c>
      <c r="GN82" s="196">
        <v>1.46</v>
      </c>
      <c r="GO82" s="196">
        <v>0.818</v>
      </c>
      <c r="GP82" s="196">
        <v>0.805</v>
      </c>
      <c r="GQ82" s="196">
        <v>0.425</v>
      </c>
      <c r="GR82" s="196">
        <v>2.575</v>
      </c>
      <c r="GS82" s="196">
        <v>0.155</v>
      </c>
      <c r="GT82" s="196">
        <v>2.263</v>
      </c>
      <c r="GU82" s="196">
        <v>2.411</v>
      </c>
      <c r="GV82" s="196">
        <v>0.175</v>
      </c>
      <c r="GW82" s="196">
        <v>1.56</v>
      </c>
      <c r="GX82" s="196">
        <v>1.531</v>
      </c>
      <c r="GY82" s="196"/>
      <c r="GZ82" s="196">
        <v>0.545</v>
      </c>
      <c r="HA82" s="196">
        <v>1.183</v>
      </c>
      <c r="HB82" s="196">
        <v>0.19</v>
      </c>
      <c r="HC82" s="196">
        <v>0.28</v>
      </c>
      <c r="HD82" s="196">
        <v>0.178</v>
      </c>
      <c r="HE82" s="196">
        <v>2.405</v>
      </c>
      <c r="HF82" s="196">
        <v>2.095</v>
      </c>
      <c r="HG82" s="196">
        <v>0.97</v>
      </c>
      <c r="HH82" s="196">
        <v>1.534</v>
      </c>
      <c r="HI82" s="196">
        <v>0.205</v>
      </c>
      <c r="HJ82" s="196">
        <v>0.659</v>
      </c>
      <c r="HK82" s="196">
        <v>1.406</v>
      </c>
      <c r="HL82" s="196">
        <v>1.096</v>
      </c>
      <c r="HM82" s="196">
        <v>1.233</v>
      </c>
      <c r="HN82" s="196">
        <v>0.902</v>
      </c>
      <c r="HO82" s="196">
        <v>0.175</v>
      </c>
      <c r="HP82" s="196">
        <v>1.209</v>
      </c>
      <c r="HQ82" s="196">
        <v>0.477</v>
      </c>
      <c r="HR82" s="196">
        <v>0.1</v>
      </c>
      <c r="HS82" s="196">
        <v>3.5</v>
      </c>
      <c r="HT82" s="196">
        <v>0.46</v>
      </c>
      <c r="HU82" s="196"/>
      <c r="HV82" s="196"/>
      <c r="HW82" s="187">
        <f t="shared" si="76"/>
        <v>9.38</v>
      </c>
      <c r="HX82" s="187">
        <f t="shared" si="77"/>
        <v>10.558</v>
      </c>
    </row>
    <row r="83" spans="1:232" ht="18.75" customHeight="1">
      <c r="A83" s="94" t="s">
        <v>117</v>
      </c>
      <c r="B83" s="51" t="s">
        <v>118</v>
      </c>
      <c r="C83" s="39">
        <v>15</v>
      </c>
      <c r="D83" s="39"/>
      <c r="E83" s="39">
        <v>11</v>
      </c>
      <c r="F83" s="39">
        <v>19</v>
      </c>
      <c r="G83" s="39">
        <v>16</v>
      </c>
      <c r="H83" s="39">
        <v>8</v>
      </c>
      <c r="I83" s="39">
        <v>14</v>
      </c>
      <c r="J83" s="119">
        <v>5</v>
      </c>
      <c r="K83" s="79">
        <v>5</v>
      </c>
      <c r="L83" s="79">
        <v>13</v>
      </c>
      <c r="M83" s="79">
        <v>12</v>
      </c>
      <c r="N83" s="79" t="s">
        <v>20</v>
      </c>
      <c r="O83" s="83">
        <v>1</v>
      </c>
      <c r="P83" s="61">
        <v>1</v>
      </c>
      <c r="Q83" s="82">
        <v>18</v>
      </c>
      <c r="R83" s="82">
        <v>1</v>
      </c>
      <c r="S83" s="82">
        <v>4.6</v>
      </c>
      <c r="T83" s="61" t="s">
        <v>20</v>
      </c>
      <c r="U83" s="83" t="s">
        <v>20</v>
      </c>
      <c r="V83" s="91">
        <v>1.5</v>
      </c>
      <c r="W83" s="190">
        <v>11.133</v>
      </c>
      <c r="X83" s="190">
        <v>0.9630000000000001</v>
      </c>
      <c r="Y83" s="190">
        <v>12.527000000000001</v>
      </c>
      <c r="Z83" s="187">
        <v>10.095</v>
      </c>
      <c r="AA83" s="187">
        <f t="shared" si="43"/>
        <v>14.000000000000002</v>
      </c>
      <c r="AB83" s="187">
        <v>7.2589999999999995</v>
      </c>
      <c r="AC83" s="187">
        <v>2.789</v>
      </c>
      <c r="AD83" s="187">
        <v>0.37</v>
      </c>
      <c r="AE83" s="191" t="s">
        <v>20</v>
      </c>
      <c r="AF83" s="189" t="s">
        <v>20</v>
      </c>
      <c r="AG83" s="189" t="s">
        <v>188</v>
      </c>
      <c r="AH83" s="189" t="s">
        <v>20</v>
      </c>
      <c r="AI83" s="189">
        <v>1</v>
      </c>
      <c r="AJ83" s="189" t="s">
        <v>20</v>
      </c>
      <c r="AK83" s="189"/>
      <c r="AL83" s="189"/>
      <c r="AM83" s="189"/>
      <c r="AN83" s="189"/>
      <c r="AO83" s="189"/>
      <c r="AP83" s="189"/>
      <c r="AQ83" s="187">
        <f t="shared" si="44"/>
        <v>1</v>
      </c>
      <c r="AR83" s="191">
        <v>1</v>
      </c>
      <c r="AS83" s="189" t="s">
        <v>188</v>
      </c>
      <c r="AT83" s="189">
        <v>0</v>
      </c>
      <c r="AU83" s="189">
        <v>0</v>
      </c>
      <c r="AV83" s="192">
        <v>0</v>
      </c>
      <c r="AW83" s="192">
        <v>0</v>
      </c>
      <c r="AX83" s="206">
        <v>0</v>
      </c>
      <c r="AY83" s="206">
        <v>0.7</v>
      </c>
      <c r="AZ83" s="206">
        <v>0</v>
      </c>
      <c r="BA83" s="206">
        <v>2.9</v>
      </c>
      <c r="BB83" s="206">
        <v>0</v>
      </c>
      <c r="BC83" s="189">
        <v>0</v>
      </c>
      <c r="BD83" s="189">
        <f t="shared" si="45"/>
        <v>4.6</v>
      </c>
      <c r="BE83" s="189" t="s">
        <v>20</v>
      </c>
      <c r="BF83" s="189">
        <f t="shared" si="53"/>
        <v>0</v>
      </c>
      <c r="BG83" s="189">
        <f t="shared" si="54"/>
        <v>0</v>
      </c>
      <c r="BH83" s="189">
        <f t="shared" si="55"/>
        <v>0</v>
      </c>
      <c r="BI83" s="189">
        <f t="shared" si="56"/>
        <v>0</v>
      </c>
      <c r="BJ83" s="189">
        <f t="shared" si="57"/>
        <v>0</v>
      </c>
      <c r="BK83" s="189">
        <f t="shared" si="58"/>
        <v>0</v>
      </c>
      <c r="BL83" s="189">
        <f t="shared" si="59"/>
        <v>0</v>
      </c>
      <c r="BM83" s="189">
        <f t="shared" si="60"/>
        <v>0</v>
      </c>
      <c r="BN83" s="189">
        <f t="shared" si="61"/>
        <v>0</v>
      </c>
      <c r="BO83" s="189">
        <f t="shared" si="62"/>
        <v>0</v>
      </c>
      <c r="BP83" s="189">
        <f t="shared" si="63"/>
        <v>0</v>
      </c>
      <c r="BQ83" s="189">
        <f t="shared" si="47"/>
        <v>0</v>
      </c>
      <c r="BR83" s="193">
        <v>0</v>
      </c>
      <c r="BS83" s="193">
        <v>0</v>
      </c>
      <c r="BT83" s="190" t="s">
        <v>20</v>
      </c>
      <c r="BU83" s="187" t="s">
        <v>20</v>
      </c>
      <c r="BV83" s="194" t="s">
        <v>20</v>
      </c>
      <c r="BW83" s="194" t="s">
        <v>20</v>
      </c>
      <c r="BX83" s="187" t="s">
        <v>188</v>
      </c>
      <c r="BY83" s="190" t="s">
        <v>20</v>
      </c>
      <c r="BZ83" s="190" t="s">
        <v>20</v>
      </c>
      <c r="CA83" s="190" t="s">
        <v>20</v>
      </c>
      <c r="CB83" s="187" t="s">
        <v>20</v>
      </c>
      <c r="CC83" s="187" t="s">
        <v>20</v>
      </c>
      <c r="CD83" s="190" t="s">
        <v>20</v>
      </c>
      <c r="CE83" s="190" t="s">
        <v>20</v>
      </c>
      <c r="CF83" s="187">
        <f t="shared" si="64"/>
        <v>0</v>
      </c>
      <c r="CG83" s="187">
        <f t="shared" si="65"/>
        <v>0</v>
      </c>
      <c r="CH83" s="187">
        <f t="shared" si="66"/>
        <v>0</v>
      </c>
      <c r="CI83" s="187">
        <f t="shared" si="67"/>
        <v>0</v>
      </c>
      <c r="CJ83" s="187">
        <f t="shared" si="68"/>
        <v>0</v>
      </c>
      <c r="CK83" s="187">
        <f t="shared" si="69"/>
        <v>0</v>
      </c>
      <c r="CL83" s="187">
        <f t="shared" si="70"/>
        <v>0</v>
      </c>
      <c r="CM83" s="187">
        <f t="shared" si="71"/>
        <v>0</v>
      </c>
      <c r="CN83" s="187">
        <f t="shared" si="72"/>
        <v>0</v>
      </c>
      <c r="CO83" s="187">
        <f t="shared" si="49"/>
        <v>0</v>
      </c>
      <c r="CP83" s="190" t="s">
        <v>20</v>
      </c>
      <c r="CQ83" s="190" t="s">
        <v>20</v>
      </c>
      <c r="CR83" s="190" t="s">
        <v>20</v>
      </c>
      <c r="CS83" s="190" t="s">
        <v>20</v>
      </c>
      <c r="CT83" s="190" t="s">
        <v>20</v>
      </c>
      <c r="CU83" s="190" t="s">
        <v>20</v>
      </c>
      <c r="CV83" s="190" t="s">
        <v>20</v>
      </c>
      <c r="CW83" s="190" t="s">
        <v>20</v>
      </c>
      <c r="CX83" s="190" t="s">
        <v>20</v>
      </c>
      <c r="CY83" s="187" t="s">
        <v>20</v>
      </c>
      <c r="CZ83" s="187" t="s">
        <v>20</v>
      </c>
      <c r="DA83" s="187" t="s">
        <v>20</v>
      </c>
      <c r="DB83" s="190" t="s">
        <v>20</v>
      </c>
      <c r="DC83" s="190" t="s">
        <v>20</v>
      </c>
      <c r="DD83" s="187" t="s">
        <v>20</v>
      </c>
      <c r="DE83" s="187" t="s">
        <v>20</v>
      </c>
      <c r="DF83" s="187" t="s">
        <v>20</v>
      </c>
      <c r="DG83" s="187" t="s">
        <v>20</v>
      </c>
      <c r="DH83" s="187" t="s">
        <v>20</v>
      </c>
      <c r="DI83" s="202" t="s">
        <v>20</v>
      </c>
      <c r="DJ83" s="187" t="s">
        <v>20</v>
      </c>
      <c r="DK83" s="187" t="s">
        <v>20</v>
      </c>
      <c r="DL83" s="196">
        <v>1.5</v>
      </c>
      <c r="DM83" s="196">
        <v>5.9</v>
      </c>
      <c r="DN83" s="198">
        <v>10</v>
      </c>
      <c r="DO83" s="187">
        <v>9.9</v>
      </c>
      <c r="DP83" s="196">
        <v>9.9</v>
      </c>
      <c r="DQ83" s="196">
        <v>9.9</v>
      </c>
      <c r="DR83" s="196">
        <v>0</v>
      </c>
      <c r="DS83" s="196">
        <v>0</v>
      </c>
      <c r="DT83" s="196">
        <v>0</v>
      </c>
      <c r="DU83" s="193">
        <v>0</v>
      </c>
      <c r="DV83" s="193">
        <v>0</v>
      </c>
      <c r="DW83" s="193">
        <v>0.283</v>
      </c>
      <c r="DX83" s="193">
        <v>0.95</v>
      </c>
      <c r="DY83" s="196">
        <f t="shared" si="50"/>
        <v>11.133</v>
      </c>
      <c r="DZ83" s="187" t="s">
        <v>20</v>
      </c>
      <c r="EA83" s="193">
        <v>0</v>
      </c>
      <c r="EB83" s="193">
        <v>0.044</v>
      </c>
      <c r="EC83" s="193">
        <v>0</v>
      </c>
      <c r="ED83" s="193">
        <v>0</v>
      </c>
      <c r="EE83" s="193">
        <v>0</v>
      </c>
      <c r="EF83" s="193">
        <v>0</v>
      </c>
      <c r="EG83" s="199">
        <v>0</v>
      </c>
      <c r="EH83" s="199">
        <v>0</v>
      </c>
      <c r="EI83" s="199">
        <v>0.62</v>
      </c>
      <c r="EJ83" s="199">
        <v>0.155</v>
      </c>
      <c r="EK83" s="199">
        <v>0.144</v>
      </c>
      <c r="EL83" s="187">
        <f t="shared" si="73"/>
        <v>0.9630000000000001</v>
      </c>
      <c r="EM83" s="200" t="s">
        <v>20</v>
      </c>
      <c r="EN83" s="187" t="s">
        <v>20</v>
      </c>
      <c r="EO83" s="200">
        <v>0</v>
      </c>
      <c r="EP83" s="228">
        <v>0.045</v>
      </c>
      <c r="EQ83" s="228">
        <v>3.619</v>
      </c>
      <c r="ER83" s="229">
        <v>0</v>
      </c>
      <c r="ES83" s="193">
        <v>0.486</v>
      </c>
      <c r="ET83" s="196">
        <v>2.45</v>
      </c>
      <c r="EU83" s="193">
        <v>0.333</v>
      </c>
      <c r="EV83" s="193">
        <v>0.309</v>
      </c>
      <c r="EW83" s="193">
        <v>0</v>
      </c>
      <c r="EX83" s="201">
        <v>5.285</v>
      </c>
      <c r="EY83" s="187">
        <f t="shared" si="51"/>
        <v>12.527000000000001</v>
      </c>
      <c r="EZ83" s="187" t="s">
        <v>188</v>
      </c>
      <c r="FA83" s="187" t="s">
        <v>20</v>
      </c>
      <c r="FB83" s="201">
        <v>0</v>
      </c>
      <c r="FC83" s="201">
        <v>0</v>
      </c>
      <c r="FD83" s="187">
        <v>9.976</v>
      </c>
      <c r="FE83" s="187">
        <v>0</v>
      </c>
      <c r="FF83" s="201">
        <v>0.029</v>
      </c>
      <c r="FG83" s="201">
        <v>0</v>
      </c>
      <c r="FH83" s="201">
        <v>0</v>
      </c>
      <c r="FI83" s="201">
        <v>0</v>
      </c>
      <c r="FJ83" s="190">
        <v>0</v>
      </c>
      <c r="FK83" s="201">
        <v>0.09</v>
      </c>
      <c r="FL83" s="187">
        <f t="shared" si="52"/>
        <v>10.095</v>
      </c>
      <c r="FM83" s="196">
        <v>1.872</v>
      </c>
      <c r="FN83" s="188">
        <v>0</v>
      </c>
      <c r="FO83" s="225">
        <v>0</v>
      </c>
      <c r="FP83" s="205">
        <v>0</v>
      </c>
      <c r="FQ83" s="227">
        <v>0</v>
      </c>
      <c r="FR83" s="227">
        <v>2.821</v>
      </c>
      <c r="FS83" s="187">
        <v>0</v>
      </c>
      <c r="FT83" s="187">
        <v>3.581</v>
      </c>
      <c r="FU83" s="226">
        <v>2.746</v>
      </c>
      <c r="FV83" s="225">
        <v>0.41</v>
      </c>
      <c r="FW83" s="225">
        <v>0</v>
      </c>
      <c r="FX83" s="225">
        <v>2.57</v>
      </c>
      <c r="FY83" s="196">
        <v>0.284</v>
      </c>
      <c r="FZ83" s="196">
        <v>0</v>
      </c>
      <c r="GA83" s="196">
        <v>4.889</v>
      </c>
      <c r="GB83" s="196">
        <v>0</v>
      </c>
      <c r="GC83" s="196">
        <v>0.196</v>
      </c>
      <c r="GD83" s="196">
        <v>0</v>
      </c>
      <c r="GE83" s="196">
        <v>0.5</v>
      </c>
      <c r="GF83" s="196"/>
      <c r="GG83" s="196"/>
      <c r="GH83" s="196">
        <v>0.59</v>
      </c>
      <c r="GI83" s="196"/>
      <c r="GJ83" s="196">
        <v>0.8</v>
      </c>
      <c r="GK83" s="196">
        <f t="shared" si="74"/>
        <v>14.000000000000002</v>
      </c>
      <c r="GL83" s="196">
        <f t="shared" si="75"/>
        <v>7.2589999999999995</v>
      </c>
      <c r="GM83" s="196">
        <v>2.5</v>
      </c>
      <c r="GN83" s="196"/>
      <c r="GO83" s="196">
        <v>0.005</v>
      </c>
      <c r="GP83" s="196">
        <v>0.26</v>
      </c>
      <c r="GQ83" s="196"/>
      <c r="GR83" s="196"/>
      <c r="GS83" s="196"/>
      <c r="GT83" s="196">
        <v>0.024</v>
      </c>
      <c r="GU83" s="196"/>
      <c r="GV83" s="196"/>
      <c r="GW83" s="196"/>
      <c r="GX83" s="196"/>
      <c r="GY83" s="196"/>
      <c r="GZ83" s="196"/>
      <c r="HA83" s="196">
        <v>0.1</v>
      </c>
      <c r="HB83" s="196"/>
      <c r="HC83" s="196"/>
      <c r="HD83" s="196">
        <v>0.27</v>
      </c>
      <c r="HE83" s="196"/>
      <c r="HF83" s="196"/>
      <c r="HG83" s="196"/>
      <c r="HH83" s="196"/>
      <c r="HI83" s="196"/>
      <c r="HJ83" s="196"/>
      <c r="HK83" s="196"/>
      <c r="HL83" s="196">
        <v>0.6</v>
      </c>
      <c r="HM83" s="196"/>
      <c r="HN83" s="196">
        <v>0.248</v>
      </c>
      <c r="HO83" s="196"/>
      <c r="HP83" s="196">
        <v>0</v>
      </c>
      <c r="HQ83" s="196"/>
      <c r="HR83" s="196">
        <v>0.15</v>
      </c>
      <c r="HS83" s="196"/>
      <c r="HT83" s="196"/>
      <c r="HU83" s="196"/>
      <c r="HV83" s="196"/>
      <c r="HW83" s="187">
        <f t="shared" si="76"/>
        <v>0.37</v>
      </c>
      <c r="HX83" s="187">
        <f t="shared" si="77"/>
        <v>0.998</v>
      </c>
    </row>
    <row r="84" spans="1:232" ht="18.75" customHeight="1">
      <c r="A84" s="94" t="s">
        <v>119</v>
      </c>
      <c r="B84" s="51" t="s">
        <v>120</v>
      </c>
      <c r="C84" s="39">
        <v>145</v>
      </c>
      <c r="D84" s="39"/>
      <c r="E84" s="39">
        <v>152</v>
      </c>
      <c r="F84" s="39">
        <v>177</v>
      </c>
      <c r="G84" s="39">
        <v>137</v>
      </c>
      <c r="H84" s="39">
        <v>41</v>
      </c>
      <c r="I84" s="39">
        <v>34</v>
      </c>
      <c r="J84" s="119">
        <v>16</v>
      </c>
      <c r="K84" s="79">
        <v>79</v>
      </c>
      <c r="L84" s="79">
        <v>101</v>
      </c>
      <c r="M84" s="79">
        <v>182</v>
      </c>
      <c r="N84" s="79">
        <v>193</v>
      </c>
      <c r="O84" s="83">
        <v>283</v>
      </c>
      <c r="P84" s="61">
        <v>309</v>
      </c>
      <c r="Q84" s="82">
        <v>227</v>
      </c>
      <c r="R84" s="82">
        <v>185</v>
      </c>
      <c r="S84" s="82">
        <v>217.23400000000004</v>
      </c>
      <c r="T84" s="61">
        <v>164</v>
      </c>
      <c r="U84" s="61">
        <v>272.8</v>
      </c>
      <c r="V84" s="91">
        <v>206.2</v>
      </c>
      <c r="W84" s="187">
        <v>327.59700000000004</v>
      </c>
      <c r="X84" s="187">
        <v>633.844</v>
      </c>
      <c r="Y84" s="187">
        <v>1087.446</v>
      </c>
      <c r="Z84" s="187">
        <v>869.8689999999999</v>
      </c>
      <c r="AA84" s="187">
        <f t="shared" si="43"/>
        <v>636.2330000000001</v>
      </c>
      <c r="AB84" s="187">
        <v>631.421</v>
      </c>
      <c r="AC84" s="187">
        <v>566.538</v>
      </c>
      <c r="AD84" s="187">
        <v>778.3920000000002</v>
      </c>
      <c r="AE84" s="191">
        <v>17</v>
      </c>
      <c r="AF84" s="189">
        <v>13</v>
      </c>
      <c r="AG84" s="189">
        <v>17</v>
      </c>
      <c r="AH84" s="189">
        <v>11</v>
      </c>
      <c r="AI84" s="189">
        <v>13</v>
      </c>
      <c r="AJ84" s="189">
        <v>25</v>
      </c>
      <c r="AK84" s="189">
        <v>13</v>
      </c>
      <c r="AL84" s="189">
        <v>25</v>
      </c>
      <c r="AM84" s="189">
        <v>16</v>
      </c>
      <c r="AN84" s="189">
        <v>5</v>
      </c>
      <c r="AO84" s="189">
        <v>13</v>
      </c>
      <c r="AP84" s="189">
        <v>17</v>
      </c>
      <c r="AQ84" s="187">
        <f t="shared" si="44"/>
        <v>185</v>
      </c>
      <c r="AR84" s="191">
        <v>9</v>
      </c>
      <c r="AS84" s="189">
        <v>11</v>
      </c>
      <c r="AT84" s="189">
        <v>14.134</v>
      </c>
      <c r="AU84" s="189">
        <v>5</v>
      </c>
      <c r="AV84" s="192">
        <v>15</v>
      </c>
      <c r="AW84" s="192">
        <v>25</v>
      </c>
      <c r="AX84" s="193">
        <v>30.1</v>
      </c>
      <c r="AY84" s="193">
        <v>32.2</v>
      </c>
      <c r="AZ84" s="193">
        <v>29.9</v>
      </c>
      <c r="BA84" s="193">
        <v>23.3</v>
      </c>
      <c r="BB84" s="193">
        <v>5.599999999999994</v>
      </c>
      <c r="BC84" s="189">
        <v>17</v>
      </c>
      <c r="BD84" s="189">
        <f t="shared" si="45"/>
        <v>217.23400000000004</v>
      </c>
      <c r="BE84" s="189">
        <v>7.4</v>
      </c>
      <c r="BF84" s="189">
        <f t="shared" si="53"/>
        <v>9.1</v>
      </c>
      <c r="BG84" s="189">
        <f t="shared" si="54"/>
        <v>17.200000000000003</v>
      </c>
      <c r="BH84" s="189">
        <f t="shared" si="55"/>
        <v>5.399999999999999</v>
      </c>
      <c r="BI84" s="189">
        <f t="shared" si="56"/>
        <v>17.5</v>
      </c>
      <c r="BJ84" s="189">
        <f t="shared" si="57"/>
        <v>14.100000000000001</v>
      </c>
      <c r="BK84" s="189">
        <f t="shared" si="58"/>
        <v>8.799999999999997</v>
      </c>
      <c r="BL84" s="189">
        <f t="shared" si="59"/>
        <v>20.700000000000003</v>
      </c>
      <c r="BM84" s="189">
        <f t="shared" si="60"/>
        <v>19.39999999999999</v>
      </c>
      <c r="BN84" s="189">
        <f t="shared" si="61"/>
        <v>9.599999999999994</v>
      </c>
      <c r="BO84" s="189">
        <f t="shared" si="62"/>
        <v>25.100000000000023</v>
      </c>
      <c r="BP84" s="189">
        <f t="shared" si="63"/>
        <v>9.699999999999989</v>
      </c>
      <c r="BQ84" s="189">
        <f t="shared" si="47"/>
        <v>164</v>
      </c>
      <c r="BR84" s="193">
        <v>16.5</v>
      </c>
      <c r="BS84" s="193">
        <v>33.7</v>
      </c>
      <c r="BT84" s="190">
        <v>39.1</v>
      </c>
      <c r="BU84" s="187">
        <v>56.6</v>
      </c>
      <c r="BV84" s="194">
        <v>70.7</v>
      </c>
      <c r="BW84" s="194">
        <v>79.5</v>
      </c>
      <c r="BX84" s="187">
        <v>100.2</v>
      </c>
      <c r="BY84" s="190">
        <v>119.6</v>
      </c>
      <c r="BZ84" s="187">
        <v>129.2</v>
      </c>
      <c r="CA84" s="195">
        <v>154.3</v>
      </c>
      <c r="CB84" s="187">
        <v>272.8</v>
      </c>
      <c r="CC84" s="187">
        <v>164</v>
      </c>
      <c r="CD84" s="187">
        <v>36.2</v>
      </c>
      <c r="CE84" s="187">
        <f aca="true" t="shared" si="78" ref="CE84:CE96">CP84-CD84</f>
        <v>7.299999999999997</v>
      </c>
      <c r="CF84" s="187">
        <f t="shared" si="64"/>
        <v>2.5</v>
      </c>
      <c r="CG84" s="187">
        <f t="shared" si="65"/>
        <v>3.700000000000003</v>
      </c>
      <c r="CH84" s="187">
        <f t="shared" si="66"/>
        <v>7.699999999999996</v>
      </c>
      <c r="CI84" s="187">
        <f t="shared" si="67"/>
        <v>12.800000000000004</v>
      </c>
      <c r="CJ84" s="187">
        <f t="shared" si="68"/>
        <v>152.39999999999998</v>
      </c>
      <c r="CK84" s="187">
        <f t="shared" si="69"/>
        <v>5</v>
      </c>
      <c r="CL84" s="187">
        <f t="shared" si="70"/>
        <v>8.599999999999994</v>
      </c>
      <c r="CM84" s="187">
        <f t="shared" si="71"/>
        <v>11.300000000000011</v>
      </c>
      <c r="CN84" s="187">
        <f t="shared" si="72"/>
        <v>11.199999999999989</v>
      </c>
      <c r="CO84" s="187">
        <f t="shared" si="49"/>
        <v>14.100000000000023</v>
      </c>
      <c r="CP84" s="187">
        <v>43.5</v>
      </c>
      <c r="CQ84" s="187">
        <v>46</v>
      </c>
      <c r="CR84" s="190">
        <v>49.7</v>
      </c>
      <c r="CS84" s="187">
        <v>57.4</v>
      </c>
      <c r="CT84" s="187">
        <v>70.2</v>
      </c>
      <c r="CU84" s="195">
        <v>222.6</v>
      </c>
      <c r="CV84" s="193">
        <v>227.6</v>
      </c>
      <c r="CW84" s="196">
        <v>236.2</v>
      </c>
      <c r="CX84" s="190">
        <v>247.5</v>
      </c>
      <c r="CY84" s="187">
        <v>258.7</v>
      </c>
      <c r="CZ84" s="187">
        <v>272.8</v>
      </c>
      <c r="DA84" s="187">
        <v>4.4</v>
      </c>
      <c r="DB84" s="190">
        <v>6.6</v>
      </c>
      <c r="DC84" s="190">
        <v>24.9</v>
      </c>
      <c r="DD84" s="196">
        <v>34.8</v>
      </c>
      <c r="DE84" s="187">
        <v>63</v>
      </c>
      <c r="DF84" s="187">
        <v>74.8</v>
      </c>
      <c r="DG84" s="187">
        <v>85.9</v>
      </c>
      <c r="DH84" s="197">
        <v>115.9</v>
      </c>
      <c r="DI84" s="197">
        <v>156.9</v>
      </c>
      <c r="DJ84" s="196">
        <v>171.1</v>
      </c>
      <c r="DK84" s="196">
        <v>185.858</v>
      </c>
      <c r="DL84" s="196">
        <v>206.2</v>
      </c>
      <c r="DM84" s="196">
        <v>35.3</v>
      </c>
      <c r="DN84" s="198">
        <v>64</v>
      </c>
      <c r="DO84" s="187">
        <v>91.2</v>
      </c>
      <c r="DP84" s="196">
        <v>119.8</v>
      </c>
      <c r="DQ84" s="196">
        <v>135.5</v>
      </c>
      <c r="DR84" s="196">
        <v>38.06</v>
      </c>
      <c r="DS84" s="196">
        <v>27.695</v>
      </c>
      <c r="DT84" s="196">
        <v>31.732</v>
      </c>
      <c r="DU84" s="193">
        <v>29.664</v>
      </c>
      <c r="DV84" s="193">
        <v>17.309</v>
      </c>
      <c r="DW84" s="193">
        <v>15.324</v>
      </c>
      <c r="DX84" s="193">
        <v>32.313</v>
      </c>
      <c r="DY84" s="196">
        <f t="shared" si="50"/>
        <v>327.59700000000004</v>
      </c>
      <c r="DZ84" s="187">
        <v>26</v>
      </c>
      <c r="EA84" s="193">
        <v>15.959</v>
      </c>
      <c r="EB84" s="193">
        <v>28.129</v>
      </c>
      <c r="EC84" s="193">
        <v>81.19</v>
      </c>
      <c r="ED84" s="193">
        <v>9.786</v>
      </c>
      <c r="EE84" s="193">
        <v>16.044</v>
      </c>
      <c r="EF84" s="193">
        <v>89.721</v>
      </c>
      <c r="EG84" s="199">
        <v>100.508</v>
      </c>
      <c r="EH84" s="199">
        <v>87.285</v>
      </c>
      <c r="EI84" s="199">
        <v>61.24</v>
      </c>
      <c r="EJ84" s="199">
        <v>69.48</v>
      </c>
      <c r="EK84" s="199">
        <v>48.502</v>
      </c>
      <c r="EL84" s="187">
        <f t="shared" si="73"/>
        <v>633.844</v>
      </c>
      <c r="EM84" s="203">
        <v>59.954</v>
      </c>
      <c r="EN84" s="187">
        <v>28.063</v>
      </c>
      <c r="EO84" s="190">
        <v>54.726</v>
      </c>
      <c r="EP84" s="190">
        <v>67.635</v>
      </c>
      <c r="EQ84" s="190">
        <v>55.491</v>
      </c>
      <c r="ER84" s="190">
        <v>169.195</v>
      </c>
      <c r="ES84" s="193">
        <v>105.249</v>
      </c>
      <c r="ET84" s="196">
        <v>116.229</v>
      </c>
      <c r="EU84" s="193">
        <v>86.675</v>
      </c>
      <c r="EV84" s="193">
        <v>71.945</v>
      </c>
      <c r="EW84" s="193">
        <v>147.71699999999998</v>
      </c>
      <c r="EX84" s="201">
        <v>124.56700000000001</v>
      </c>
      <c r="EY84" s="187">
        <f t="shared" si="51"/>
        <v>1087.446</v>
      </c>
      <c r="EZ84" s="196">
        <v>68.322</v>
      </c>
      <c r="FA84" s="187">
        <v>61.61</v>
      </c>
      <c r="FB84" s="201">
        <v>54.726</v>
      </c>
      <c r="FC84" s="201">
        <v>87.58700000000002</v>
      </c>
      <c r="FD84" s="187">
        <v>79.269</v>
      </c>
      <c r="FE84" s="187">
        <v>83.565</v>
      </c>
      <c r="FF84" s="201">
        <v>101.423</v>
      </c>
      <c r="FG84" s="201">
        <v>107.338</v>
      </c>
      <c r="FH84" s="201">
        <v>57.881</v>
      </c>
      <c r="FI84" s="201">
        <v>42.80100000000001</v>
      </c>
      <c r="FJ84" s="190">
        <v>94.752</v>
      </c>
      <c r="FK84" s="201">
        <v>30.595</v>
      </c>
      <c r="FL84" s="187">
        <f t="shared" si="52"/>
        <v>869.8689999999999</v>
      </c>
      <c r="FM84" s="196">
        <v>51.706</v>
      </c>
      <c r="FN84" s="188">
        <v>52.446</v>
      </c>
      <c r="FO84" s="225">
        <v>39.708</v>
      </c>
      <c r="FP84" s="225">
        <v>61.613</v>
      </c>
      <c r="FQ84" s="225">
        <v>43.545</v>
      </c>
      <c r="FR84" s="225">
        <v>35.267</v>
      </c>
      <c r="FS84" s="187">
        <v>76.411</v>
      </c>
      <c r="FT84" s="187">
        <v>55.227</v>
      </c>
      <c r="FU84" s="226">
        <v>62.462</v>
      </c>
      <c r="FV84" s="225">
        <v>58.966</v>
      </c>
      <c r="FW84" s="225">
        <v>38.705</v>
      </c>
      <c r="FX84" s="225">
        <v>60.177</v>
      </c>
      <c r="FY84" s="196">
        <v>26.418</v>
      </c>
      <c r="FZ84" s="196">
        <v>79.277</v>
      </c>
      <c r="GA84" s="196">
        <v>60.856</v>
      </c>
      <c r="GB84" s="196">
        <v>32.201</v>
      </c>
      <c r="GC84" s="196">
        <v>36.751</v>
      </c>
      <c r="GD84" s="196">
        <v>50.588</v>
      </c>
      <c r="GE84" s="196">
        <v>68.045</v>
      </c>
      <c r="GF84" s="196">
        <v>69.815</v>
      </c>
      <c r="GG84" s="196">
        <v>46.715</v>
      </c>
      <c r="GH84" s="196">
        <v>47.177</v>
      </c>
      <c r="GI84" s="196">
        <v>34.367</v>
      </c>
      <c r="GJ84" s="196">
        <v>79.211</v>
      </c>
      <c r="GK84" s="196">
        <f t="shared" si="74"/>
        <v>636.2330000000001</v>
      </c>
      <c r="GL84" s="196">
        <f t="shared" si="75"/>
        <v>631.421</v>
      </c>
      <c r="GM84" s="196">
        <v>49.819</v>
      </c>
      <c r="GN84" s="196">
        <v>25.505</v>
      </c>
      <c r="GO84" s="196">
        <v>57.889</v>
      </c>
      <c r="GP84" s="196">
        <v>33.775</v>
      </c>
      <c r="GQ84" s="196">
        <v>43.843</v>
      </c>
      <c r="GR84" s="196">
        <v>83.26</v>
      </c>
      <c r="GS84" s="196">
        <v>32.07</v>
      </c>
      <c r="GT84" s="196">
        <v>42.223</v>
      </c>
      <c r="GU84" s="196">
        <v>44.452</v>
      </c>
      <c r="GV84" s="196">
        <v>94.675</v>
      </c>
      <c r="GW84" s="196">
        <v>38.301</v>
      </c>
      <c r="GX84" s="196">
        <v>101.441</v>
      </c>
      <c r="GY84" s="196">
        <v>31.017</v>
      </c>
      <c r="GZ84" s="196">
        <v>42.739</v>
      </c>
      <c r="HA84" s="196">
        <v>96.727</v>
      </c>
      <c r="HB84" s="196">
        <v>26.474</v>
      </c>
      <c r="HC84" s="196">
        <v>101.333</v>
      </c>
      <c r="HD84" s="196">
        <v>42.379</v>
      </c>
      <c r="HE84" s="196">
        <v>68.391</v>
      </c>
      <c r="HF84" s="196">
        <v>68.411</v>
      </c>
      <c r="HG84" s="196">
        <v>49.679</v>
      </c>
      <c r="HH84" s="196">
        <v>36.269</v>
      </c>
      <c r="HI84" s="196">
        <v>149.635</v>
      </c>
      <c r="HJ84" s="196">
        <v>65.338</v>
      </c>
      <c r="HK84" s="196">
        <v>40.972</v>
      </c>
      <c r="HL84" s="196">
        <v>144.506</v>
      </c>
      <c r="HM84" s="196">
        <v>59.839</v>
      </c>
      <c r="HN84" s="196">
        <v>41.219</v>
      </c>
      <c r="HO84" s="196">
        <v>89.854</v>
      </c>
      <c r="HP84" s="196">
        <v>148.395</v>
      </c>
      <c r="HQ84" s="196">
        <v>103.312</v>
      </c>
      <c r="HR84" s="196">
        <v>136.766</v>
      </c>
      <c r="HS84" s="196">
        <v>81.173</v>
      </c>
      <c r="HT84" s="196">
        <v>69.855</v>
      </c>
      <c r="HU84" s="196"/>
      <c r="HV84" s="196"/>
      <c r="HW84" s="187">
        <f t="shared" si="76"/>
        <v>563.419</v>
      </c>
      <c r="HX84" s="187">
        <f t="shared" si="77"/>
        <v>915.891</v>
      </c>
    </row>
    <row r="85" spans="1:232" ht="18.75" customHeight="1">
      <c r="A85" s="94" t="s">
        <v>121</v>
      </c>
      <c r="B85" s="51" t="s">
        <v>221</v>
      </c>
      <c r="C85" s="39">
        <v>1221</v>
      </c>
      <c r="D85" s="39"/>
      <c r="E85" s="39">
        <v>411</v>
      </c>
      <c r="F85" s="39">
        <v>900</v>
      </c>
      <c r="G85" s="39">
        <v>119</v>
      </c>
      <c r="H85" s="39">
        <v>159</v>
      </c>
      <c r="I85" s="39">
        <v>177</v>
      </c>
      <c r="J85" s="119">
        <v>50</v>
      </c>
      <c r="K85" s="79">
        <v>156</v>
      </c>
      <c r="L85" s="79">
        <v>243</v>
      </c>
      <c r="M85" s="79">
        <v>339</v>
      </c>
      <c r="N85" s="79">
        <v>306</v>
      </c>
      <c r="O85" s="83">
        <v>315</v>
      </c>
      <c r="P85" s="61">
        <v>363</v>
      </c>
      <c r="Q85" s="82">
        <v>252</v>
      </c>
      <c r="R85" s="82">
        <v>228</v>
      </c>
      <c r="S85" s="82">
        <v>329.74800000000005</v>
      </c>
      <c r="T85" s="61">
        <v>282</v>
      </c>
      <c r="U85" s="61">
        <v>215.6</v>
      </c>
      <c r="V85" s="91">
        <v>473.1</v>
      </c>
      <c r="W85" s="187">
        <v>503.674</v>
      </c>
      <c r="X85" s="187">
        <v>353.45599999999996</v>
      </c>
      <c r="Y85" s="187">
        <v>1094.893</v>
      </c>
      <c r="Z85" s="187">
        <v>534.359</v>
      </c>
      <c r="AA85" s="187">
        <f t="shared" si="43"/>
        <v>843.6669999999999</v>
      </c>
      <c r="AB85" s="187">
        <v>1030.4109999999998</v>
      </c>
      <c r="AC85" s="187">
        <v>825.038</v>
      </c>
      <c r="AD85" s="187">
        <v>717.0840000000002</v>
      </c>
      <c r="AE85" s="191">
        <v>10</v>
      </c>
      <c r="AF85" s="189">
        <v>5</v>
      </c>
      <c r="AG85" s="189">
        <v>7</v>
      </c>
      <c r="AH85" s="189">
        <v>25</v>
      </c>
      <c r="AI85" s="189">
        <v>20</v>
      </c>
      <c r="AJ85" s="189">
        <v>32</v>
      </c>
      <c r="AK85" s="189">
        <v>23</v>
      </c>
      <c r="AL85" s="189">
        <v>28</v>
      </c>
      <c r="AM85" s="189">
        <v>10</v>
      </c>
      <c r="AN85" s="189">
        <v>7</v>
      </c>
      <c r="AO85" s="189">
        <v>25</v>
      </c>
      <c r="AP85" s="189">
        <v>36</v>
      </c>
      <c r="AQ85" s="187">
        <f t="shared" si="44"/>
        <v>228</v>
      </c>
      <c r="AR85" s="191">
        <v>19</v>
      </c>
      <c r="AS85" s="189">
        <v>37</v>
      </c>
      <c r="AT85" s="189">
        <v>27.848</v>
      </c>
      <c r="AU85" s="189">
        <v>9</v>
      </c>
      <c r="AV85" s="192">
        <v>43</v>
      </c>
      <c r="AW85" s="192">
        <v>15</v>
      </c>
      <c r="AX85" s="193">
        <v>26.6</v>
      </c>
      <c r="AY85" s="193">
        <v>37.3</v>
      </c>
      <c r="AZ85" s="193">
        <v>21.8</v>
      </c>
      <c r="BA85" s="193">
        <v>20.6</v>
      </c>
      <c r="BB85" s="193">
        <v>24.6</v>
      </c>
      <c r="BC85" s="189">
        <v>48</v>
      </c>
      <c r="BD85" s="189">
        <f t="shared" si="45"/>
        <v>329.74800000000005</v>
      </c>
      <c r="BE85" s="189">
        <v>23.6</v>
      </c>
      <c r="BF85" s="189">
        <f t="shared" si="53"/>
        <v>20.699999999999996</v>
      </c>
      <c r="BG85" s="189">
        <f t="shared" si="54"/>
        <v>21.5</v>
      </c>
      <c r="BH85" s="189">
        <f t="shared" si="55"/>
        <v>16.299999999999997</v>
      </c>
      <c r="BI85" s="189">
        <f t="shared" si="56"/>
        <v>12.900000000000006</v>
      </c>
      <c r="BJ85" s="189">
        <f t="shared" si="57"/>
        <v>21.599999999999994</v>
      </c>
      <c r="BK85" s="189">
        <f t="shared" si="58"/>
        <v>26.599999999999994</v>
      </c>
      <c r="BL85" s="189">
        <f t="shared" si="59"/>
        <v>51.400000000000006</v>
      </c>
      <c r="BM85" s="189">
        <f t="shared" si="60"/>
        <v>20.599999999999994</v>
      </c>
      <c r="BN85" s="189">
        <f t="shared" si="61"/>
        <v>10.400000000000006</v>
      </c>
      <c r="BO85" s="189">
        <f t="shared" si="62"/>
        <v>23.900000000000006</v>
      </c>
      <c r="BP85" s="189">
        <f t="shared" si="63"/>
        <v>32.5</v>
      </c>
      <c r="BQ85" s="189">
        <f t="shared" si="47"/>
        <v>282</v>
      </c>
      <c r="BR85" s="193">
        <v>44.3</v>
      </c>
      <c r="BS85" s="193">
        <v>65.8</v>
      </c>
      <c r="BT85" s="190">
        <v>82.1</v>
      </c>
      <c r="BU85" s="187">
        <v>95</v>
      </c>
      <c r="BV85" s="194">
        <v>116.6</v>
      </c>
      <c r="BW85" s="194">
        <v>143.2</v>
      </c>
      <c r="BX85" s="187">
        <v>194.6</v>
      </c>
      <c r="BY85" s="190">
        <v>215.2</v>
      </c>
      <c r="BZ85" s="187">
        <v>225.6</v>
      </c>
      <c r="CA85" s="195">
        <v>249.5</v>
      </c>
      <c r="CB85" s="187">
        <v>215.6</v>
      </c>
      <c r="CC85" s="187">
        <v>282</v>
      </c>
      <c r="CD85" s="187">
        <v>7.5</v>
      </c>
      <c r="CE85" s="187">
        <f t="shared" si="78"/>
        <v>8.2</v>
      </c>
      <c r="CF85" s="187">
        <f t="shared" si="64"/>
        <v>33.3</v>
      </c>
      <c r="CG85" s="187">
        <f t="shared" si="65"/>
        <v>30.099999999999994</v>
      </c>
      <c r="CH85" s="187">
        <f t="shared" si="66"/>
        <v>17.30000000000001</v>
      </c>
      <c r="CI85" s="187">
        <f t="shared" si="67"/>
        <v>3.799999999999997</v>
      </c>
      <c r="CJ85" s="187">
        <f t="shared" si="68"/>
        <v>19.799999999999997</v>
      </c>
      <c r="CK85" s="187">
        <f t="shared" si="69"/>
        <v>6</v>
      </c>
      <c r="CL85" s="187">
        <f t="shared" si="70"/>
        <v>21.400000000000006</v>
      </c>
      <c r="CM85" s="187">
        <f t="shared" si="71"/>
        <v>19.599999999999994</v>
      </c>
      <c r="CN85" s="187">
        <f t="shared" si="72"/>
        <v>12.199999999999989</v>
      </c>
      <c r="CO85" s="187">
        <f t="shared" si="49"/>
        <v>36.400000000000006</v>
      </c>
      <c r="CP85" s="187">
        <v>15.7</v>
      </c>
      <c r="CQ85" s="187">
        <v>49</v>
      </c>
      <c r="CR85" s="190">
        <v>79.1</v>
      </c>
      <c r="CS85" s="187">
        <v>96.4</v>
      </c>
      <c r="CT85" s="187">
        <v>100.2</v>
      </c>
      <c r="CU85" s="195">
        <v>120</v>
      </c>
      <c r="CV85" s="193">
        <v>126</v>
      </c>
      <c r="CW85" s="196">
        <v>147.4</v>
      </c>
      <c r="CX85" s="190">
        <v>167</v>
      </c>
      <c r="CY85" s="187">
        <v>179.2</v>
      </c>
      <c r="CZ85" s="187">
        <v>215.6</v>
      </c>
      <c r="DA85" s="187">
        <v>3.1</v>
      </c>
      <c r="DB85" s="190">
        <v>10.1</v>
      </c>
      <c r="DC85" s="190">
        <v>29</v>
      </c>
      <c r="DD85" s="196">
        <v>56</v>
      </c>
      <c r="DE85" s="187">
        <v>96.1</v>
      </c>
      <c r="DF85" s="187">
        <v>131.9</v>
      </c>
      <c r="DG85" s="187">
        <v>198.3</v>
      </c>
      <c r="DH85" s="197">
        <v>250.3</v>
      </c>
      <c r="DI85" s="197">
        <v>312.1</v>
      </c>
      <c r="DJ85" s="196">
        <v>365.3</v>
      </c>
      <c r="DK85" s="196">
        <v>415.212</v>
      </c>
      <c r="DL85" s="196">
        <v>473.1</v>
      </c>
      <c r="DM85" s="196">
        <v>40.7</v>
      </c>
      <c r="DN85" s="198">
        <v>99</v>
      </c>
      <c r="DO85" s="187">
        <v>138.5</v>
      </c>
      <c r="DP85" s="196">
        <v>166</v>
      </c>
      <c r="DQ85" s="196">
        <v>180</v>
      </c>
      <c r="DR85" s="196">
        <v>33.628</v>
      </c>
      <c r="DS85" s="196">
        <v>89.91</v>
      </c>
      <c r="DT85" s="196">
        <v>88.729</v>
      </c>
      <c r="DU85" s="193">
        <v>39.233</v>
      </c>
      <c r="DV85" s="193">
        <v>17.661</v>
      </c>
      <c r="DW85" s="193">
        <v>32.957</v>
      </c>
      <c r="DX85" s="193">
        <v>21.556</v>
      </c>
      <c r="DY85" s="196">
        <f t="shared" si="50"/>
        <v>503.674</v>
      </c>
      <c r="DZ85" s="187">
        <v>5</v>
      </c>
      <c r="EA85" s="193">
        <v>14.029</v>
      </c>
      <c r="EB85" s="193">
        <v>23.138</v>
      </c>
      <c r="EC85" s="193">
        <v>9.607</v>
      </c>
      <c r="ED85" s="193">
        <v>12.451</v>
      </c>
      <c r="EE85" s="193">
        <v>33.622</v>
      </c>
      <c r="EF85" s="193">
        <v>30.537</v>
      </c>
      <c r="EG85" s="199">
        <v>34.038</v>
      </c>
      <c r="EH85" s="199">
        <v>108.616</v>
      </c>
      <c r="EI85" s="199">
        <v>30.714</v>
      </c>
      <c r="EJ85" s="199">
        <v>9.685</v>
      </c>
      <c r="EK85" s="199">
        <v>42.019</v>
      </c>
      <c r="EL85" s="187">
        <f t="shared" si="73"/>
        <v>353.45599999999996</v>
      </c>
      <c r="EM85" s="203">
        <v>41.582</v>
      </c>
      <c r="EN85" s="187">
        <v>48.844</v>
      </c>
      <c r="EO85" s="190">
        <v>56.198</v>
      </c>
      <c r="EP85" s="190">
        <v>632.016</v>
      </c>
      <c r="EQ85" s="190">
        <v>36.181</v>
      </c>
      <c r="ER85" s="190">
        <v>51.301</v>
      </c>
      <c r="ES85" s="193">
        <v>43.51</v>
      </c>
      <c r="ET85" s="196">
        <v>44.165</v>
      </c>
      <c r="EU85" s="193">
        <v>55.693</v>
      </c>
      <c r="EV85" s="193">
        <v>26.276</v>
      </c>
      <c r="EW85" s="193">
        <v>29.057999999999996</v>
      </c>
      <c r="EX85" s="201">
        <v>30.068999999999996</v>
      </c>
      <c r="EY85" s="187">
        <f t="shared" si="51"/>
        <v>1094.893</v>
      </c>
      <c r="EZ85" s="196">
        <v>85.932</v>
      </c>
      <c r="FA85" s="187">
        <v>11.484</v>
      </c>
      <c r="FB85" s="201">
        <v>56.198</v>
      </c>
      <c r="FC85" s="201">
        <v>40.66599999999999</v>
      </c>
      <c r="FD85" s="187">
        <v>11.948</v>
      </c>
      <c r="FE85" s="187">
        <v>54.579999999999984</v>
      </c>
      <c r="FF85" s="201">
        <v>27.187</v>
      </c>
      <c r="FG85" s="201">
        <v>65.725</v>
      </c>
      <c r="FH85" s="201">
        <v>45.002</v>
      </c>
      <c r="FI85" s="201">
        <v>43.873000000000005</v>
      </c>
      <c r="FJ85" s="190">
        <v>36.281</v>
      </c>
      <c r="FK85" s="201">
        <v>55.483</v>
      </c>
      <c r="FL85" s="187">
        <f t="shared" si="52"/>
        <v>534.359</v>
      </c>
      <c r="FM85" s="196">
        <v>70.002</v>
      </c>
      <c r="FN85" s="188">
        <v>91.731</v>
      </c>
      <c r="FO85" s="225">
        <v>60.024</v>
      </c>
      <c r="FP85" s="225">
        <v>84.64</v>
      </c>
      <c r="FQ85" s="225">
        <v>52.359</v>
      </c>
      <c r="FR85" s="225">
        <v>69.791</v>
      </c>
      <c r="FS85" s="187">
        <v>95.63899999999998</v>
      </c>
      <c r="FT85" s="187">
        <v>83.349</v>
      </c>
      <c r="FU85" s="226">
        <v>78.141</v>
      </c>
      <c r="FV85" s="225">
        <v>45.856</v>
      </c>
      <c r="FW85" s="225">
        <v>33.77</v>
      </c>
      <c r="FX85" s="225">
        <v>78.365</v>
      </c>
      <c r="FY85" s="196">
        <v>68.419</v>
      </c>
      <c r="FZ85" s="196">
        <v>55.884</v>
      </c>
      <c r="GA85" s="196">
        <v>95.1</v>
      </c>
      <c r="GB85" s="196">
        <v>65.054</v>
      </c>
      <c r="GC85" s="196">
        <v>63.973</v>
      </c>
      <c r="GD85" s="196">
        <v>99.889</v>
      </c>
      <c r="GE85" s="196">
        <v>103.842</v>
      </c>
      <c r="GF85" s="196">
        <v>102.261</v>
      </c>
      <c r="GG85" s="196">
        <v>97.074</v>
      </c>
      <c r="GH85" s="196">
        <v>56.179</v>
      </c>
      <c r="GI85" s="196">
        <v>134.559</v>
      </c>
      <c r="GJ85" s="196">
        <v>88.177</v>
      </c>
      <c r="GK85" s="196">
        <f t="shared" si="74"/>
        <v>843.6669999999999</v>
      </c>
      <c r="GL85" s="196">
        <f t="shared" si="75"/>
        <v>1030.4109999999998</v>
      </c>
      <c r="GM85" s="196">
        <v>45.341</v>
      </c>
      <c r="GN85" s="196">
        <v>47.673</v>
      </c>
      <c r="GO85" s="196">
        <v>111.693</v>
      </c>
      <c r="GP85" s="196">
        <v>34.474</v>
      </c>
      <c r="GQ85" s="196">
        <v>15.781</v>
      </c>
      <c r="GR85" s="196">
        <v>117.958</v>
      </c>
      <c r="GS85" s="196">
        <v>96.012</v>
      </c>
      <c r="GT85" s="196">
        <v>81.031</v>
      </c>
      <c r="GU85" s="196">
        <v>86.692</v>
      </c>
      <c r="GV85" s="196">
        <v>64.264</v>
      </c>
      <c r="GW85" s="196">
        <v>66.022</v>
      </c>
      <c r="GX85" s="196">
        <v>93.755</v>
      </c>
      <c r="GY85" s="196">
        <v>35.042</v>
      </c>
      <c r="GZ85" s="196">
        <v>51.474</v>
      </c>
      <c r="HA85" s="196">
        <v>47.176</v>
      </c>
      <c r="HB85" s="196">
        <v>70.923</v>
      </c>
      <c r="HC85" s="196">
        <v>93.724</v>
      </c>
      <c r="HD85" s="196">
        <v>44.028</v>
      </c>
      <c r="HE85" s="196">
        <v>59.64</v>
      </c>
      <c r="HF85" s="196">
        <v>109.48</v>
      </c>
      <c r="HG85" s="196">
        <v>75.02</v>
      </c>
      <c r="HH85" s="196">
        <v>26.918</v>
      </c>
      <c r="HI85" s="196">
        <v>73.062</v>
      </c>
      <c r="HJ85" s="196">
        <v>30.597</v>
      </c>
      <c r="HK85" s="196">
        <v>23.844</v>
      </c>
      <c r="HL85" s="196">
        <v>158.926</v>
      </c>
      <c r="HM85" s="196">
        <v>69.42</v>
      </c>
      <c r="HN85" s="196">
        <v>25.952</v>
      </c>
      <c r="HO85" s="196">
        <v>66.296</v>
      </c>
      <c r="HP85" s="196">
        <v>85.795</v>
      </c>
      <c r="HQ85" s="196">
        <v>39.512</v>
      </c>
      <c r="HR85" s="196">
        <v>39.173</v>
      </c>
      <c r="HS85" s="196">
        <v>61.857</v>
      </c>
      <c r="HT85" s="196">
        <v>44.833</v>
      </c>
      <c r="HU85" s="196"/>
      <c r="HV85" s="196"/>
      <c r="HW85" s="187">
        <f t="shared" si="76"/>
        <v>613.4250000000001</v>
      </c>
      <c r="HX85" s="187">
        <f t="shared" si="77"/>
        <v>615.608</v>
      </c>
    </row>
    <row r="86" spans="1:232" ht="18.75" customHeight="1">
      <c r="A86" s="94" t="s">
        <v>254</v>
      </c>
      <c r="B86" s="51" t="s">
        <v>122</v>
      </c>
      <c r="C86" s="39">
        <v>3756</v>
      </c>
      <c r="D86" s="39"/>
      <c r="E86" s="39">
        <v>2987</v>
      </c>
      <c r="F86" s="39">
        <v>2933</v>
      </c>
      <c r="G86" s="39">
        <v>2605</v>
      </c>
      <c r="H86" s="39">
        <v>3561</v>
      </c>
      <c r="I86" s="39">
        <v>3651</v>
      </c>
      <c r="J86" s="119">
        <v>1673</v>
      </c>
      <c r="K86" s="79">
        <v>1110</v>
      </c>
      <c r="L86" s="79">
        <v>1834</v>
      </c>
      <c r="M86" s="79">
        <v>2911</v>
      </c>
      <c r="N86" s="79">
        <v>3905</v>
      </c>
      <c r="O86" s="83">
        <v>2755</v>
      </c>
      <c r="P86" s="61">
        <v>2870</v>
      </c>
      <c r="Q86" s="82">
        <v>1323</v>
      </c>
      <c r="R86" s="82">
        <v>2429</v>
      </c>
      <c r="S86" s="82">
        <v>4164.5830000000005</v>
      </c>
      <c r="T86" s="61">
        <v>4056</v>
      </c>
      <c r="U86" s="61">
        <v>2078.7</v>
      </c>
      <c r="V86" s="91">
        <v>3668.6</v>
      </c>
      <c r="W86" s="187">
        <v>2288.725</v>
      </c>
      <c r="X86" s="187">
        <v>3912.7500000000005</v>
      </c>
      <c r="Y86" s="187">
        <v>6172.158999999999</v>
      </c>
      <c r="Z86" s="187">
        <v>8372.228</v>
      </c>
      <c r="AA86" s="187">
        <f t="shared" si="43"/>
        <v>8055.257</v>
      </c>
      <c r="AB86" s="187">
        <v>10780.288</v>
      </c>
      <c r="AC86" s="187">
        <v>11596.788</v>
      </c>
      <c r="AD86" s="187">
        <v>11373.867</v>
      </c>
      <c r="AE86" s="191">
        <v>105</v>
      </c>
      <c r="AF86" s="189">
        <v>187</v>
      </c>
      <c r="AG86" s="189">
        <v>148</v>
      </c>
      <c r="AH86" s="189">
        <v>277</v>
      </c>
      <c r="AI86" s="189">
        <v>169</v>
      </c>
      <c r="AJ86" s="189">
        <v>198</v>
      </c>
      <c r="AK86" s="189">
        <v>220</v>
      </c>
      <c r="AL86" s="189">
        <v>182</v>
      </c>
      <c r="AM86" s="189">
        <v>141</v>
      </c>
      <c r="AN86" s="189">
        <v>385</v>
      </c>
      <c r="AO86" s="189">
        <v>96</v>
      </c>
      <c r="AP86" s="189">
        <v>321</v>
      </c>
      <c r="AQ86" s="187">
        <f t="shared" si="44"/>
        <v>2429</v>
      </c>
      <c r="AR86" s="191">
        <v>183</v>
      </c>
      <c r="AS86" s="189">
        <v>132</v>
      </c>
      <c r="AT86" s="189">
        <v>383.583</v>
      </c>
      <c r="AU86" s="189">
        <v>332</v>
      </c>
      <c r="AV86" s="192">
        <v>0</v>
      </c>
      <c r="AW86" s="192">
        <v>220</v>
      </c>
      <c r="AX86" s="193">
        <v>485.9</v>
      </c>
      <c r="AY86" s="193">
        <v>345</v>
      </c>
      <c r="AZ86" s="193">
        <v>500.4</v>
      </c>
      <c r="BA86" s="193">
        <v>702.5</v>
      </c>
      <c r="BB86" s="193">
        <v>459.2</v>
      </c>
      <c r="BC86" s="189">
        <v>421</v>
      </c>
      <c r="BD86" s="189">
        <f t="shared" si="45"/>
        <v>4164.5830000000005</v>
      </c>
      <c r="BE86" s="189">
        <v>312.2</v>
      </c>
      <c r="BF86" s="189">
        <f t="shared" si="53"/>
        <v>165.8</v>
      </c>
      <c r="BG86" s="189">
        <f t="shared" si="54"/>
        <v>306.4</v>
      </c>
      <c r="BH86" s="189">
        <f t="shared" si="55"/>
        <v>247.5000000000001</v>
      </c>
      <c r="BI86" s="189">
        <f t="shared" si="56"/>
        <v>328.5999999999999</v>
      </c>
      <c r="BJ86" s="189">
        <f t="shared" si="57"/>
        <v>466</v>
      </c>
      <c r="BK86" s="189">
        <f t="shared" si="58"/>
        <v>307.6999999999998</v>
      </c>
      <c r="BL86" s="189">
        <f t="shared" si="59"/>
        <v>509.8000000000002</v>
      </c>
      <c r="BM86" s="189">
        <f t="shared" si="60"/>
        <v>441.5999999999999</v>
      </c>
      <c r="BN86" s="189">
        <f t="shared" si="61"/>
        <v>301.9000000000001</v>
      </c>
      <c r="BO86" s="189">
        <f t="shared" si="62"/>
        <v>190.4000000000001</v>
      </c>
      <c r="BP86" s="189">
        <f t="shared" si="63"/>
        <v>478.0999999999999</v>
      </c>
      <c r="BQ86" s="189">
        <f t="shared" si="47"/>
        <v>4056</v>
      </c>
      <c r="BR86" s="193">
        <v>478</v>
      </c>
      <c r="BS86" s="193">
        <v>784.4</v>
      </c>
      <c r="BT86" s="190">
        <v>1031.9</v>
      </c>
      <c r="BU86" s="187">
        <v>1360.5</v>
      </c>
      <c r="BV86" s="194">
        <v>1826.5</v>
      </c>
      <c r="BW86" s="194">
        <v>2134.2</v>
      </c>
      <c r="BX86" s="187">
        <v>2644</v>
      </c>
      <c r="BY86" s="190">
        <v>3085.6</v>
      </c>
      <c r="BZ86" s="187">
        <v>3387.5</v>
      </c>
      <c r="CA86" s="195">
        <v>3577.9</v>
      </c>
      <c r="CB86" s="187">
        <v>2078.7</v>
      </c>
      <c r="CC86" s="187">
        <v>4056</v>
      </c>
      <c r="CD86" s="187">
        <v>462.2</v>
      </c>
      <c r="CE86" s="187">
        <f t="shared" si="78"/>
        <v>151.40000000000003</v>
      </c>
      <c r="CF86" s="187">
        <f t="shared" si="64"/>
        <v>132.39999999999998</v>
      </c>
      <c r="CG86" s="187">
        <f t="shared" si="65"/>
        <v>196.10000000000002</v>
      </c>
      <c r="CH86" s="187">
        <f t="shared" si="66"/>
        <v>206.4999999999999</v>
      </c>
      <c r="CI86" s="187">
        <f t="shared" si="67"/>
        <v>96</v>
      </c>
      <c r="CJ86" s="187">
        <f t="shared" si="68"/>
        <v>136</v>
      </c>
      <c r="CK86" s="187">
        <f t="shared" si="69"/>
        <v>91.20000000000005</v>
      </c>
      <c r="CL86" s="187">
        <f t="shared" si="70"/>
        <v>81.40000000000009</v>
      </c>
      <c r="CM86" s="187">
        <f t="shared" si="71"/>
        <v>139.39999999999986</v>
      </c>
      <c r="CN86" s="187">
        <f t="shared" si="72"/>
        <v>139.80000000000018</v>
      </c>
      <c r="CO86" s="187">
        <f t="shared" si="49"/>
        <v>246.29999999999973</v>
      </c>
      <c r="CP86" s="187">
        <v>613.6</v>
      </c>
      <c r="CQ86" s="187">
        <v>746</v>
      </c>
      <c r="CR86" s="190">
        <v>942.1</v>
      </c>
      <c r="CS86" s="187">
        <v>1148.6</v>
      </c>
      <c r="CT86" s="187">
        <v>1244.6</v>
      </c>
      <c r="CU86" s="230">
        <v>1380.6</v>
      </c>
      <c r="CV86" s="193">
        <v>1471.8</v>
      </c>
      <c r="CW86" s="196">
        <v>1553.2</v>
      </c>
      <c r="CX86" s="190">
        <v>1692.6</v>
      </c>
      <c r="CY86" s="187">
        <v>1832.4</v>
      </c>
      <c r="CZ86" s="187">
        <v>2078.7</v>
      </c>
      <c r="DA86" s="187">
        <v>380.8</v>
      </c>
      <c r="DB86" s="190">
        <v>792.8</v>
      </c>
      <c r="DC86" s="190">
        <v>1165.7</v>
      </c>
      <c r="DD86" s="196">
        <v>1345.9</v>
      </c>
      <c r="DE86" s="187">
        <v>1712.2</v>
      </c>
      <c r="DF86" s="187">
        <v>1969.6</v>
      </c>
      <c r="DG86" s="187">
        <v>2323.3</v>
      </c>
      <c r="DH86" s="197">
        <v>2547.4</v>
      </c>
      <c r="DI86" s="197">
        <v>2836</v>
      </c>
      <c r="DJ86" s="196">
        <v>3151.1</v>
      </c>
      <c r="DK86" s="196">
        <v>3379.7129999999997</v>
      </c>
      <c r="DL86" s="196">
        <v>3668.6</v>
      </c>
      <c r="DM86" s="196">
        <v>499.4</v>
      </c>
      <c r="DN86" s="198">
        <v>689</v>
      </c>
      <c r="DO86" s="187">
        <v>974.8</v>
      </c>
      <c r="DP86" s="196">
        <v>1282.7</v>
      </c>
      <c r="DQ86" s="196">
        <v>1499.5</v>
      </c>
      <c r="DR86" s="196">
        <v>191.45</v>
      </c>
      <c r="DS86" s="196">
        <v>338.83</v>
      </c>
      <c r="DT86" s="196">
        <v>0</v>
      </c>
      <c r="DU86" s="193">
        <v>257.335</v>
      </c>
      <c r="DV86" s="193">
        <v>0.4</v>
      </c>
      <c r="DW86" s="193">
        <v>0</v>
      </c>
      <c r="DX86" s="193">
        <v>1.21</v>
      </c>
      <c r="DY86" s="196">
        <f t="shared" si="50"/>
        <v>2288.725</v>
      </c>
      <c r="DZ86" s="187">
        <v>216</v>
      </c>
      <c r="EA86" s="193">
        <v>0</v>
      </c>
      <c r="EB86" s="193">
        <v>410.626</v>
      </c>
      <c r="EC86" s="193">
        <v>261.329</v>
      </c>
      <c r="ED86" s="193">
        <v>224.88</v>
      </c>
      <c r="EE86" s="193">
        <v>0</v>
      </c>
      <c r="EF86" s="193">
        <v>443.098</v>
      </c>
      <c r="EG86" s="199">
        <v>501.097</v>
      </c>
      <c r="EH86" s="199">
        <v>383.086</v>
      </c>
      <c r="EI86" s="199">
        <v>450.657</v>
      </c>
      <c r="EJ86" s="199">
        <v>489.407</v>
      </c>
      <c r="EK86" s="199">
        <v>532.57</v>
      </c>
      <c r="EL86" s="187">
        <f t="shared" si="73"/>
        <v>3912.7500000000005</v>
      </c>
      <c r="EM86" s="203">
        <v>324.676</v>
      </c>
      <c r="EN86" s="187">
        <v>540.533</v>
      </c>
      <c r="EO86" s="190">
        <v>639.237</v>
      </c>
      <c r="EP86" s="190">
        <v>531.802</v>
      </c>
      <c r="EQ86" s="190">
        <v>585.448</v>
      </c>
      <c r="ER86" s="190">
        <v>394.334</v>
      </c>
      <c r="ES86" s="193">
        <v>592.069</v>
      </c>
      <c r="ET86" s="196">
        <v>415.919</v>
      </c>
      <c r="EU86" s="193">
        <v>445.286</v>
      </c>
      <c r="EV86" s="193">
        <v>515.413</v>
      </c>
      <c r="EW86" s="193">
        <v>531.168</v>
      </c>
      <c r="EX86" s="201">
        <v>656.274</v>
      </c>
      <c r="EY86" s="187">
        <f t="shared" si="51"/>
        <v>6172.158999999999</v>
      </c>
      <c r="EZ86" s="196">
        <v>472.49</v>
      </c>
      <c r="FA86" s="187">
        <v>471.094</v>
      </c>
      <c r="FB86" s="201">
        <v>639.237</v>
      </c>
      <c r="FC86" s="201">
        <v>550.583</v>
      </c>
      <c r="FD86" s="187">
        <v>856.175</v>
      </c>
      <c r="FE86" s="187">
        <v>442.34999999999997</v>
      </c>
      <c r="FF86" s="201">
        <v>985.535</v>
      </c>
      <c r="FG86" s="201">
        <v>799.106</v>
      </c>
      <c r="FH86" s="201">
        <v>707.316</v>
      </c>
      <c r="FI86" s="201">
        <v>929.752</v>
      </c>
      <c r="FJ86" s="190">
        <v>762.423</v>
      </c>
      <c r="FK86" s="201">
        <v>756.167</v>
      </c>
      <c r="FL86" s="187">
        <f t="shared" si="52"/>
        <v>8372.228</v>
      </c>
      <c r="FM86" s="196">
        <v>486.401</v>
      </c>
      <c r="FN86" s="188">
        <v>265.743</v>
      </c>
      <c r="FO86" s="225">
        <v>417.608</v>
      </c>
      <c r="FP86" s="205">
        <v>637.633</v>
      </c>
      <c r="FQ86" s="227">
        <v>617.772</v>
      </c>
      <c r="FR86" s="227">
        <v>614.314</v>
      </c>
      <c r="FS86" s="187">
        <v>816.484</v>
      </c>
      <c r="FT86" s="187">
        <v>651.584</v>
      </c>
      <c r="FU86" s="226">
        <v>1043.395</v>
      </c>
      <c r="FV86" s="225">
        <v>620.421</v>
      </c>
      <c r="FW86" s="225">
        <v>1098.462</v>
      </c>
      <c r="FX86" s="225">
        <v>785.44</v>
      </c>
      <c r="FY86" s="196">
        <v>723.38</v>
      </c>
      <c r="FZ86" s="196">
        <v>886.234</v>
      </c>
      <c r="GA86" s="196">
        <v>627.303</v>
      </c>
      <c r="GB86" s="196">
        <v>849.666</v>
      </c>
      <c r="GC86" s="196">
        <v>1063.857</v>
      </c>
      <c r="GD86" s="196">
        <v>941.136</v>
      </c>
      <c r="GE86" s="196">
        <v>1087.507</v>
      </c>
      <c r="GF86" s="196">
        <v>922.308</v>
      </c>
      <c r="GG86" s="196">
        <v>874.1400000000001</v>
      </c>
      <c r="GH86" s="196">
        <v>787.519</v>
      </c>
      <c r="GI86" s="196">
        <v>878.018</v>
      </c>
      <c r="GJ86" s="196">
        <v>1139.22</v>
      </c>
      <c r="GK86" s="196">
        <f t="shared" si="74"/>
        <v>8055.257</v>
      </c>
      <c r="GL86" s="196">
        <f t="shared" si="75"/>
        <v>10780.288</v>
      </c>
      <c r="GM86" s="196">
        <v>1255.084</v>
      </c>
      <c r="GN86" s="196">
        <v>1179.368</v>
      </c>
      <c r="GO86" s="196">
        <v>1147.589</v>
      </c>
      <c r="GP86" s="196">
        <v>859.7529999999999</v>
      </c>
      <c r="GQ86" s="196">
        <v>779.1179999999999</v>
      </c>
      <c r="GR86" s="196">
        <v>935.3149999999999</v>
      </c>
      <c r="GS86" s="196">
        <v>811.181</v>
      </c>
      <c r="GT86" s="196">
        <v>570.4280000000001</v>
      </c>
      <c r="GU86" s="196">
        <v>1091.4650000000001</v>
      </c>
      <c r="GV86" s="196">
        <v>1511.023</v>
      </c>
      <c r="GW86" s="196">
        <v>1257.79</v>
      </c>
      <c r="GX86" s="196">
        <v>1178.226</v>
      </c>
      <c r="GY86" s="196">
        <v>1012.798</v>
      </c>
      <c r="GZ86" s="196">
        <v>897.615</v>
      </c>
      <c r="HA86" s="196">
        <v>685.572</v>
      </c>
      <c r="HB86" s="196">
        <v>757.78</v>
      </c>
      <c r="HC86" s="196">
        <v>761.4219999999999</v>
      </c>
      <c r="HD86" s="196">
        <v>1000.9100000000001</v>
      </c>
      <c r="HE86" s="196">
        <v>844.706</v>
      </c>
      <c r="HF86" s="196">
        <v>1231.2289999999998</v>
      </c>
      <c r="HG86" s="196">
        <v>988.484</v>
      </c>
      <c r="HH86" s="196">
        <v>961.783</v>
      </c>
      <c r="HI86" s="196">
        <v>1007.878</v>
      </c>
      <c r="HJ86" s="196">
        <v>1223.69</v>
      </c>
      <c r="HK86" s="196">
        <v>991.438</v>
      </c>
      <c r="HL86" s="196">
        <v>853.119</v>
      </c>
      <c r="HM86" s="196">
        <v>833.006</v>
      </c>
      <c r="HN86" s="196">
        <v>864.217</v>
      </c>
      <c r="HO86" s="196">
        <v>1082.437</v>
      </c>
      <c r="HP86" s="196">
        <v>1639.074</v>
      </c>
      <c r="HQ86" s="196">
        <v>1224.7069999999999</v>
      </c>
      <c r="HR86" s="196">
        <v>1532.501</v>
      </c>
      <c r="HS86" s="196">
        <v>1667.305</v>
      </c>
      <c r="HT86" s="196">
        <v>1721.402</v>
      </c>
      <c r="HU86" s="196"/>
      <c r="HV86" s="196"/>
      <c r="HW86" s="187">
        <f t="shared" si="76"/>
        <v>9142.298999999999</v>
      </c>
      <c r="HX86" s="187">
        <f t="shared" si="77"/>
        <v>12409.206000000002</v>
      </c>
    </row>
    <row r="87" spans="1:232" ht="18.75" customHeight="1">
      <c r="A87" s="94" t="s">
        <v>123</v>
      </c>
      <c r="B87" s="51" t="s">
        <v>124</v>
      </c>
      <c r="C87" s="39">
        <v>166</v>
      </c>
      <c r="D87" s="39"/>
      <c r="E87" s="39">
        <v>191</v>
      </c>
      <c r="F87" s="39">
        <v>259</v>
      </c>
      <c r="G87" s="39">
        <v>200</v>
      </c>
      <c r="H87" s="39">
        <v>278</v>
      </c>
      <c r="I87" s="39">
        <v>283</v>
      </c>
      <c r="J87" s="119">
        <v>200</v>
      </c>
      <c r="K87" s="79">
        <v>184</v>
      </c>
      <c r="L87" s="79">
        <v>232</v>
      </c>
      <c r="M87" s="79">
        <v>459</v>
      </c>
      <c r="N87" s="79">
        <v>497</v>
      </c>
      <c r="O87" s="83">
        <v>343</v>
      </c>
      <c r="P87" s="61">
        <v>258</v>
      </c>
      <c r="Q87" s="47">
        <v>887</v>
      </c>
      <c r="R87" s="79">
        <v>705</v>
      </c>
      <c r="S87" s="79">
        <v>1421.222</v>
      </c>
      <c r="T87" s="61">
        <v>1220</v>
      </c>
      <c r="U87" s="61">
        <v>749.3</v>
      </c>
      <c r="V87" s="91">
        <v>1376.4</v>
      </c>
      <c r="W87" s="187">
        <v>1161.877</v>
      </c>
      <c r="X87" s="187">
        <v>1518.635</v>
      </c>
      <c r="Y87" s="187">
        <v>2531.782</v>
      </c>
      <c r="Z87" s="187">
        <v>1877.527</v>
      </c>
      <c r="AA87" s="187">
        <f t="shared" si="43"/>
        <v>2271.54</v>
      </c>
      <c r="AB87" s="187">
        <v>2315.16</v>
      </c>
      <c r="AC87" s="187">
        <v>2356.293</v>
      </c>
      <c r="AD87" s="187">
        <v>2574.734999999999</v>
      </c>
      <c r="AE87" s="191">
        <v>20</v>
      </c>
      <c r="AF87" s="189">
        <v>14</v>
      </c>
      <c r="AG87" s="189">
        <v>39</v>
      </c>
      <c r="AH87" s="189">
        <v>23</v>
      </c>
      <c r="AI87" s="189">
        <v>34</v>
      </c>
      <c r="AJ87" s="189">
        <v>59</v>
      </c>
      <c r="AK87" s="189">
        <v>84</v>
      </c>
      <c r="AL87" s="189">
        <v>55</v>
      </c>
      <c r="AM87" s="189">
        <v>111</v>
      </c>
      <c r="AN87" s="189">
        <v>85</v>
      </c>
      <c r="AO87" s="189">
        <v>78</v>
      </c>
      <c r="AP87" s="189">
        <v>103</v>
      </c>
      <c r="AQ87" s="187">
        <f t="shared" si="44"/>
        <v>705</v>
      </c>
      <c r="AR87" s="191">
        <v>58</v>
      </c>
      <c r="AS87" s="189">
        <v>49</v>
      </c>
      <c r="AT87" s="189">
        <v>106.422</v>
      </c>
      <c r="AU87" s="189">
        <v>96</v>
      </c>
      <c r="AV87" s="192">
        <v>122</v>
      </c>
      <c r="AW87" s="192">
        <v>59</v>
      </c>
      <c r="AX87" s="193">
        <v>148.3</v>
      </c>
      <c r="AY87" s="193">
        <v>124.8</v>
      </c>
      <c r="AZ87" s="193">
        <v>286.2</v>
      </c>
      <c r="BA87" s="193">
        <v>114.2</v>
      </c>
      <c r="BB87" s="193">
        <v>115.3</v>
      </c>
      <c r="BC87" s="189">
        <v>142</v>
      </c>
      <c r="BD87" s="189">
        <f t="shared" si="45"/>
        <v>1421.222</v>
      </c>
      <c r="BE87" s="189">
        <v>84</v>
      </c>
      <c r="BF87" s="189">
        <f t="shared" si="53"/>
        <v>76.5</v>
      </c>
      <c r="BG87" s="189">
        <f t="shared" si="54"/>
        <v>105.60000000000002</v>
      </c>
      <c r="BH87" s="189">
        <f t="shared" si="55"/>
        <v>74.89999999999998</v>
      </c>
      <c r="BI87" s="189">
        <f t="shared" si="56"/>
        <v>110.30000000000001</v>
      </c>
      <c r="BJ87" s="189">
        <f t="shared" si="57"/>
        <v>147.2</v>
      </c>
      <c r="BK87" s="189">
        <f t="shared" si="58"/>
        <v>75.10000000000002</v>
      </c>
      <c r="BL87" s="189">
        <f t="shared" si="59"/>
        <v>147.79999999999995</v>
      </c>
      <c r="BM87" s="189">
        <f t="shared" si="60"/>
        <v>107.70000000000005</v>
      </c>
      <c r="BN87" s="189">
        <f t="shared" si="61"/>
        <v>113.10000000000002</v>
      </c>
      <c r="BO87" s="189">
        <f t="shared" si="62"/>
        <v>69.59999999999991</v>
      </c>
      <c r="BP87" s="189">
        <f t="shared" si="63"/>
        <v>108.20000000000005</v>
      </c>
      <c r="BQ87" s="189">
        <f t="shared" si="47"/>
        <v>1220</v>
      </c>
      <c r="BR87" s="193">
        <v>160.5</v>
      </c>
      <c r="BS87" s="193">
        <v>266.1</v>
      </c>
      <c r="BT87" s="190">
        <v>341</v>
      </c>
      <c r="BU87" s="187">
        <v>451.3</v>
      </c>
      <c r="BV87" s="194">
        <v>598.5</v>
      </c>
      <c r="BW87" s="194">
        <v>673.6</v>
      </c>
      <c r="BX87" s="187">
        <v>821.4</v>
      </c>
      <c r="BY87" s="190">
        <v>929.1</v>
      </c>
      <c r="BZ87" s="187">
        <v>1042.2</v>
      </c>
      <c r="CA87" s="195">
        <v>1111.8</v>
      </c>
      <c r="CB87" s="187">
        <v>749.3</v>
      </c>
      <c r="CC87" s="187">
        <v>1220</v>
      </c>
      <c r="CD87" s="187">
        <v>54.3</v>
      </c>
      <c r="CE87" s="187">
        <f t="shared" si="78"/>
        <v>72.7</v>
      </c>
      <c r="CF87" s="187">
        <f t="shared" si="64"/>
        <v>89</v>
      </c>
      <c r="CG87" s="187">
        <f t="shared" si="65"/>
        <v>43.30000000000001</v>
      </c>
      <c r="CH87" s="187">
        <f t="shared" si="66"/>
        <v>65.5</v>
      </c>
      <c r="CI87" s="187">
        <f t="shared" si="67"/>
        <v>34.30000000000001</v>
      </c>
      <c r="CJ87" s="187">
        <f t="shared" si="68"/>
        <v>102.39999999999998</v>
      </c>
      <c r="CK87" s="187">
        <f t="shared" si="69"/>
        <v>73.79999999999995</v>
      </c>
      <c r="CL87" s="187">
        <f t="shared" si="70"/>
        <v>25.40000000000009</v>
      </c>
      <c r="CM87" s="187">
        <f t="shared" si="71"/>
        <v>77.89999999999998</v>
      </c>
      <c r="CN87" s="187">
        <f t="shared" si="72"/>
        <v>52.89999999999998</v>
      </c>
      <c r="CO87" s="187">
        <f t="shared" si="49"/>
        <v>57.799999999999955</v>
      </c>
      <c r="CP87" s="187">
        <v>127</v>
      </c>
      <c r="CQ87" s="187">
        <v>216</v>
      </c>
      <c r="CR87" s="190">
        <v>259.3</v>
      </c>
      <c r="CS87" s="187">
        <v>324.8</v>
      </c>
      <c r="CT87" s="187">
        <v>359.1</v>
      </c>
      <c r="CU87" s="230">
        <v>461.5</v>
      </c>
      <c r="CV87" s="193">
        <v>535.3</v>
      </c>
      <c r="CW87" s="196">
        <v>560.7</v>
      </c>
      <c r="CX87" s="190">
        <v>638.6</v>
      </c>
      <c r="CY87" s="187">
        <v>691.5</v>
      </c>
      <c r="CZ87" s="187">
        <v>749.3</v>
      </c>
      <c r="DA87" s="187">
        <v>27.3</v>
      </c>
      <c r="DB87" s="190">
        <v>39.1</v>
      </c>
      <c r="DC87" s="190">
        <v>107.5</v>
      </c>
      <c r="DD87" s="196">
        <v>177.9</v>
      </c>
      <c r="DE87" s="187">
        <v>283.1</v>
      </c>
      <c r="DF87" s="187">
        <v>384</v>
      </c>
      <c r="DG87" s="187">
        <v>593.2</v>
      </c>
      <c r="DH87" s="197">
        <v>767.4</v>
      </c>
      <c r="DI87" s="197">
        <v>921.9</v>
      </c>
      <c r="DJ87" s="196">
        <v>1061.9</v>
      </c>
      <c r="DK87" s="196">
        <v>1240.411</v>
      </c>
      <c r="DL87" s="196">
        <v>1376.4</v>
      </c>
      <c r="DM87" s="196">
        <v>110.8</v>
      </c>
      <c r="DN87" s="198">
        <v>237</v>
      </c>
      <c r="DO87" s="187">
        <v>352</v>
      </c>
      <c r="DP87" s="196">
        <v>445.9</v>
      </c>
      <c r="DQ87" s="196">
        <v>541.3</v>
      </c>
      <c r="DR87" s="196">
        <v>98.41</v>
      </c>
      <c r="DS87" s="196">
        <v>140.333</v>
      </c>
      <c r="DT87" s="196">
        <v>97.095</v>
      </c>
      <c r="DU87" s="193">
        <v>93.162</v>
      </c>
      <c r="DV87" s="193">
        <v>69.357</v>
      </c>
      <c r="DW87" s="193">
        <v>67.259</v>
      </c>
      <c r="DX87" s="193">
        <v>54.961</v>
      </c>
      <c r="DY87" s="196">
        <f t="shared" si="50"/>
        <v>1161.877</v>
      </c>
      <c r="DZ87" s="187">
        <v>59</v>
      </c>
      <c r="EA87" s="193">
        <v>52.597</v>
      </c>
      <c r="EB87" s="193">
        <v>65.931</v>
      </c>
      <c r="EC87" s="193">
        <v>76.088</v>
      </c>
      <c r="ED87" s="193">
        <v>125.779</v>
      </c>
      <c r="EE87" s="193">
        <v>94.998</v>
      </c>
      <c r="EF87" s="193">
        <v>93.011</v>
      </c>
      <c r="EG87" s="199">
        <v>195.254</v>
      </c>
      <c r="EH87" s="199">
        <v>139.574</v>
      </c>
      <c r="EI87" s="199">
        <v>219.604</v>
      </c>
      <c r="EJ87" s="199">
        <v>206.482</v>
      </c>
      <c r="EK87" s="199">
        <v>190.317</v>
      </c>
      <c r="EL87" s="187">
        <f t="shared" si="73"/>
        <v>1518.635</v>
      </c>
      <c r="EM87" s="203">
        <v>106.052</v>
      </c>
      <c r="EN87" s="187">
        <v>130.89</v>
      </c>
      <c r="EO87" s="190">
        <v>237.149</v>
      </c>
      <c r="EP87" s="190">
        <v>180.699</v>
      </c>
      <c r="EQ87" s="190">
        <v>131.667</v>
      </c>
      <c r="ER87" s="190">
        <v>223.509</v>
      </c>
      <c r="ES87" s="193">
        <v>189.423</v>
      </c>
      <c r="ET87" s="196">
        <v>251.266</v>
      </c>
      <c r="EU87" s="193">
        <v>144.721</v>
      </c>
      <c r="EV87" s="193">
        <v>582.537</v>
      </c>
      <c r="EW87" s="193">
        <v>188.30300000000003</v>
      </c>
      <c r="EX87" s="201">
        <v>165.56600000000003</v>
      </c>
      <c r="EY87" s="187">
        <f t="shared" si="51"/>
        <v>2531.782</v>
      </c>
      <c r="EZ87" s="196">
        <v>130.813</v>
      </c>
      <c r="FA87" s="187">
        <v>93.09</v>
      </c>
      <c r="FB87" s="201">
        <v>237.149</v>
      </c>
      <c r="FC87" s="201">
        <v>122.46</v>
      </c>
      <c r="FD87" s="187">
        <v>141.149</v>
      </c>
      <c r="FE87" s="187">
        <v>240.027</v>
      </c>
      <c r="FF87" s="201">
        <v>191.738</v>
      </c>
      <c r="FG87" s="201">
        <v>199.208</v>
      </c>
      <c r="FH87" s="201">
        <v>163.879</v>
      </c>
      <c r="FI87" s="201">
        <v>131.839</v>
      </c>
      <c r="FJ87" s="190">
        <v>102.061</v>
      </c>
      <c r="FK87" s="201">
        <v>124.114</v>
      </c>
      <c r="FL87" s="187">
        <f>SUM(EZ87:FK87)</f>
        <v>1877.527</v>
      </c>
      <c r="FM87" s="196">
        <v>172.308</v>
      </c>
      <c r="FN87" s="188">
        <v>133.353</v>
      </c>
      <c r="FO87" s="225">
        <v>167.856</v>
      </c>
      <c r="FP87" s="225">
        <v>185.36</v>
      </c>
      <c r="FQ87" s="225">
        <v>169.829</v>
      </c>
      <c r="FR87" s="225">
        <v>205.036</v>
      </c>
      <c r="FS87" s="187">
        <v>243.66699999999997</v>
      </c>
      <c r="FT87" s="187">
        <v>221.036</v>
      </c>
      <c r="FU87" s="226">
        <v>256.818</v>
      </c>
      <c r="FV87" s="225">
        <v>218.051</v>
      </c>
      <c r="FW87" s="225">
        <v>130.097</v>
      </c>
      <c r="FX87" s="225">
        <v>168.129</v>
      </c>
      <c r="FY87" s="196">
        <v>159.53</v>
      </c>
      <c r="FZ87" s="196">
        <v>181.249</v>
      </c>
      <c r="GA87" s="196">
        <v>122.099</v>
      </c>
      <c r="GB87" s="196">
        <v>143.251</v>
      </c>
      <c r="GC87" s="196">
        <v>179.601</v>
      </c>
      <c r="GD87" s="196">
        <v>181.906</v>
      </c>
      <c r="GE87" s="196">
        <v>252.768</v>
      </c>
      <c r="GF87" s="196">
        <v>287.404</v>
      </c>
      <c r="GG87" s="196">
        <v>241.875</v>
      </c>
      <c r="GH87" s="196">
        <v>196.869</v>
      </c>
      <c r="GI87" s="196">
        <v>146.646</v>
      </c>
      <c r="GJ87" s="196">
        <v>221.962</v>
      </c>
      <c r="GK87" s="196">
        <f t="shared" si="74"/>
        <v>2271.54</v>
      </c>
      <c r="GL87" s="196">
        <f t="shared" si="75"/>
        <v>2315.16</v>
      </c>
      <c r="GM87" s="196">
        <v>241.31</v>
      </c>
      <c r="GN87" s="196">
        <v>163.553</v>
      </c>
      <c r="GO87" s="196">
        <v>210.41</v>
      </c>
      <c r="GP87" s="196">
        <v>143.821</v>
      </c>
      <c r="GQ87" s="196">
        <v>142.123</v>
      </c>
      <c r="GR87" s="196">
        <v>211.973</v>
      </c>
      <c r="GS87" s="196">
        <v>253.601</v>
      </c>
      <c r="GT87" s="196">
        <v>270.199</v>
      </c>
      <c r="GU87" s="196">
        <v>236.054</v>
      </c>
      <c r="GV87" s="196">
        <v>183.905</v>
      </c>
      <c r="GW87" s="196">
        <v>111.863</v>
      </c>
      <c r="GX87" s="196">
        <v>206.269</v>
      </c>
      <c r="GY87" s="196">
        <v>207.932</v>
      </c>
      <c r="GZ87" s="196">
        <v>178.712</v>
      </c>
      <c r="HA87" s="196">
        <v>161.976</v>
      </c>
      <c r="HB87" s="196">
        <v>190.956</v>
      </c>
      <c r="HC87" s="196">
        <v>166.062</v>
      </c>
      <c r="HD87" s="196">
        <v>192.31</v>
      </c>
      <c r="HE87" s="196">
        <v>197.034</v>
      </c>
      <c r="HF87" s="196">
        <v>310.233</v>
      </c>
      <c r="HG87" s="196">
        <v>306.843</v>
      </c>
      <c r="HH87" s="196">
        <v>261.485</v>
      </c>
      <c r="HI87" s="196">
        <v>189.958</v>
      </c>
      <c r="HJ87" s="196">
        <v>211.234</v>
      </c>
      <c r="HK87" s="196">
        <v>241.828</v>
      </c>
      <c r="HL87" s="196">
        <v>135.656</v>
      </c>
      <c r="HM87" s="196">
        <v>199.489</v>
      </c>
      <c r="HN87" s="196">
        <v>164.71</v>
      </c>
      <c r="HO87" s="196">
        <v>214.712</v>
      </c>
      <c r="HP87" s="196">
        <v>1054.706</v>
      </c>
      <c r="HQ87" s="196">
        <v>277.323</v>
      </c>
      <c r="HR87" s="196">
        <v>236.658</v>
      </c>
      <c r="HS87" s="196">
        <v>295</v>
      </c>
      <c r="HT87" s="196">
        <v>241.154</v>
      </c>
      <c r="HU87" s="196"/>
      <c r="HV87" s="196"/>
      <c r="HW87" s="187">
        <f t="shared" si="76"/>
        <v>2173.543</v>
      </c>
      <c r="HX87" s="187">
        <f t="shared" si="77"/>
        <v>3061.236</v>
      </c>
    </row>
    <row r="88" spans="1:232" ht="18.75" customHeight="1">
      <c r="A88" s="94" t="s">
        <v>125</v>
      </c>
      <c r="B88" s="51" t="s">
        <v>126</v>
      </c>
      <c r="C88" s="39">
        <v>208</v>
      </c>
      <c r="D88" s="39"/>
      <c r="E88" s="39">
        <v>259</v>
      </c>
      <c r="F88" s="39">
        <v>327</v>
      </c>
      <c r="G88" s="39">
        <v>265</v>
      </c>
      <c r="H88" s="39">
        <v>101</v>
      </c>
      <c r="I88" s="39">
        <v>29</v>
      </c>
      <c r="J88" s="119">
        <v>21</v>
      </c>
      <c r="K88" s="79">
        <v>3</v>
      </c>
      <c r="L88" s="79">
        <v>66</v>
      </c>
      <c r="M88" s="79">
        <v>31</v>
      </c>
      <c r="N88" s="79">
        <v>145</v>
      </c>
      <c r="O88" s="83">
        <v>11</v>
      </c>
      <c r="P88" s="61">
        <v>143</v>
      </c>
      <c r="Q88" s="47">
        <v>98</v>
      </c>
      <c r="R88" s="79">
        <v>356</v>
      </c>
      <c r="S88" s="79">
        <v>263.50800000000004</v>
      </c>
      <c r="T88" s="61">
        <v>218</v>
      </c>
      <c r="U88" s="61">
        <v>305.7</v>
      </c>
      <c r="V88" s="91">
        <v>294.6</v>
      </c>
      <c r="W88" s="187">
        <v>450.288</v>
      </c>
      <c r="X88" s="187">
        <v>1238.7630000000001</v>
      </c>
      <c r="Y88" s="187">
        <v>3774.0419999999995</v>
      </c>
      <c r="Z88" s="187">
        <v>2293.2180000000003</v>
      </c>
      <c r="AA88" s="187">
        <f t="shared" si="43"/>
        <v>434.76000000000005</v>
      </c>
      <c r="AB88" s="187">
        <v>731.9920000000001</v>
      </c>
      <c r="AC88" s="187">
        <v>475.368</v>
      </c>
      <c r="AD88" s="187">
        <v>419.78899999999993</v>
      </c>
      <c r="AE88" s="191">
        <v>2</v>
      </c>
      <c r="AF88" s="189">
        <v>13</v>
      </c>
      <c r="AG88" s="189">
        <v>228</v>
      </c>
      <c r="AH88" s="189">
        <v>22</v>
      </c>
      <c r="AI88" s="189">
        <v>8</v>
      </c>
      <c r="AJ88" s="189">
        <v>24</v>
      </c>
      <c r="AK88" s="189">
        <v>21</v>
      </c>
      <c r="AL88" s="189">
        <v>6</v>
      </c>
      <c r="AM88" s="189">
        <v>5</v>
      </c>
      <c r="AN88" s="189">
        <v>7</v>
      </c>
      <c r="AO88" s="206"/>
      <c r="AP88" s="189">
        <v>20</v>
      </c>
      <c r="AQ88" s="187">
        <f t="shared" si="44"/>
        <v>356</v>
      </c>
      <c r="AR88" s="191">
        <v>1</v>
      </c>
      <c r="AS88" s="189">
        <v>24</v>
      </c>
      <c r="AT88" s="189">
        <v>41.608</v>
      </c>
      <c r="AU88" s="189">
        <v>10</v>
      </c>
      <c r="AV88" s="192">
        <v>1</v>
      </c>
      <c r="AW88" s="192">
        <v>34</v>
      </c>
      <c r="AX88" s="193">
        <v>12.4</v>
      </c>
      <c r="AY88" s="193">
        <v>19.4</v>
      </c>
      <c r="AZ88" s="193">
        <v>54.2</v>
      </c>
      <c r="BA88" s="193">
        <v>54.7</v>
      </c>
      <c r="BB88" s="193">
        <v>9.200000000000017</v>
      </c>
      <c r="BC88" s="189">
        <v>2</v>
      </c>
      <c r="BD88" s="189">
        <f t="shared" si="45"/>
        <v>263.50800000000004</v>
      </c>
      <c r="BE88" s="189" t="s">
        <v>20</v>
      </c>
      <c r="BF88" s="189">
        <f t="shared" si="53"/>
        <v>7.3</v>
      </c>
      <c r="BG88" s="189">
        <f t="shared" si="54"/>
        <v>32.900000000000006</v>
      </c>
      <c r="BH88" s="189">
        <f t="shared" si="55"/>
        <v>5.299999999999997</v>
      </c>
      <c r="BI88" s="189">
        <f t="shared" si="56"/>
        <v>6.399999999999999</v>
      </c>
      <c r="BJ88" s="189">
        <f t="shared" si="57"/>
        <v>14.300000000000004</v>
      </c>
      <c r="BK88" s="189">
        <f t="shared" si="58"/>
        <v>3.799999999999997</v>
      </c>
      <c r="BL88" s="189">
        <f t="shared" si="59"/>
        <v>66.30000000000001</v>
      </c>
      <c r="BM88" s="189">
        <f t="shared" si="60"/>
        <v>6.199999999999989</v>
      </c>
      <c r="BN88" s="189">
        <f t="shared" si="61"/>
        <v>11.5</v>
      </c>
      <c r="BO88" s="189">
        <f t="shared" si="62"/>
        <v>10.099999999999994</v>
      </c>
      <c r="BP88" s="189">
        <f t="shared" si="63"/>
        <v>53.900000000000006</v>
      </c>
      <c r="BQ88" s="189">
        <f t="shared" si="47"/>
        <v>218</v>
      </c>
      <c r="BR88" s="193">
        <v>7.3</v>
      </c>
      <c r="BS88" s="193">
        <v>40.2</v>
      </c>
      <c r="BT88" s="190">
        <v>45.5</v>
      </c>
      <c r="BU88" s="187">
        <v>51.9</v>
      </c>
      <c r="BV88" s="194">
        <v>66.2</v>
      </c>
      <c r="BW88" s="194">
        <v>70</v>
      </c>
      <c r="BX88" s="187">
        <v>136.3</v>
      </c>
      <c r="BY88" s="190">
        <v>142.5</v>
      </c>
      <c r="BZ88" s="187">
        <v>154</v>
      </c>
      <c r="CA88" s="195">
        <v>164.1</v>
      </c>
      <c r="CB88" s="187">
        <v>305.7</v>
      </c>
      <c r="CC88" s="187">
        <v>218</v>
      </c>
      <c r="CD88" s="187">
        <v>44.6</v>
      </c>
      <c r="CE88" s="187">
        <f t="shared" si="78"/>
        <v>23.6</v>
      </c>
      <c r="CF88" s="187">
        <f t="shared" si="64"/>
        <v>13.799999999999997</v>
      </c>
      <c r="CG88" s="187">
        <f t="shared" si="65"/>
        <v>19.5</v>
      </c>
      <c r="CH88" s="187">
        <f t="shared" si="66"/>
        <v>25.5</v>
      </c>
      <c r="CI88" s="187">
        <f t="shared" si="67"/>
        <v>28.5</v>
      </c>
      <c r="CJ88" s="187">
        <f t="shared" si="68"/>
        <v>11.699999999999989</v>
      </c>
      <c r="CK88" s="187">
        <f t="shared" si="69"/>
        <v>5.300000000000011</v>
      </c>
      <c r="CL88" s="187">
        <f t="shared" si="70"/>
        <v>26.80000000000001</v>
      </c>
      <c r="CM88" s="187">
        <f t="shared" si="71"/>
        <v>62.099999999999966</v>
      </c>
      <c r="CN88" s="187">
        <f t="shared" si="72"/>
        <v>33.700000000000045</v>
      </c>
      <c r="CO88" s="187">
        <f t="shared" si="49"/>
        <v>10.599999999999966</v>
      </c>
      <c r="CP88" s="187">
        <v>68.2</v>
      </c>
      <c r="CQ88" s="187">
        <v>82</v>
      </c>
      <c r="CR88" s="190">
        <v>101.5</v>
      </c>
      <c r="CS88" s="187">
        <v>127</v>
      </c>
      <c r="CT88" s="187">
        <v>155.5</v>
      </c>
      <c r="CU88" s="230">
        <v>167.2</v>
      </c>
      <c r="CV88" s="193">
        <v>172.5</v>
      </c>
      <c r="CW88" s="196">
        <v>199.3</v>
      </c>
      <c r="CX88" s="190">
        <v>261.4</v>
      </c>
      <c r="CY88" s="187">
        <v>295.1</v>
      </c>
      <c r="CZ88" s="187">
        <v>305.7</v>
      </c>
      <c r="DA88" s="187">
        <v>10.8</v>
      </c>
      <c r="DB88" s="190">
        <v>13.8</v>
      </c>
      <c r="DC88" s="190">
        <v>23.4</v>
      </c>
      <c r="DD88" s="196">
        <v>45.6</v>
      </c>
      <c r="DE88" s="187">
        <v>66.3</v>
      </c>
      <c r="DF88" s="187">
        <v>121.4</v>
      </c>
      <c r="DG88" s="187">
        <v>145.7</v>
      </c>
      <c r="DH88" s="197">
        <v>182.5</v>
      </c>
      <c r="DI88" s="197">
        <v>220.6</v>
      </c>
      <c r="DJ88" s="196">
        <v>252.3</v>
      </c>
      <c r="DK88" s="196">
        <v>273.38100000000003</v>
      </c>
      <c r="DL88" s="196">
        <v>294.6</v>
      </c>
      <c r="DM88" s="196">
        <v>23.6</v>
      </c>
      <c r="DN88" s="198">
        <v>28</v>
      </c>
      <c r="DO88" s="187">
        <v>44.5</v>
      </c>
      <c r="DP88" s="196">
        <v>45.4</v>
      </c>
      <c r="DQ88" s="196">
        <v>123.3</v>
      </c>
      <c r="DR88" s="196">
        <v>37.384</v>
      </c>
      <c r="DS88" s="196">
        <v>7.752</v>
      </c>
      <c r="DT88" s="196">
        <v>17.214</v>
      </c>
      <c r="DU88" s="193">
        <v>45.046</v>
      </c>
      <c r="DV88" s="193">
        <v>108.107</v>
      </c>
      <c r="DW88" s="193">
        <v>65.945</v>
      </c>
      <c r="DX88" s="193">
        <v>45.54</v>
      </c>
      <c r="DY88" s="196">
        <f t="shared" si="50"/>
        <v>450.288</v>
      </c>
      <c r="DZ88" s="187">
        <v>12</v>
      </c>
      <c r="EA88" s="193">
        <v>13.125</v>
      </c>
      <c r="EB88" s="193">
        <v>57.505</v>
      </c>
      <c r="EC88" s="193">
        <v>61.858</v>
      </c>
      <c r="ED88" s="193">
        <v>32.77</v>
      </c>
      <c r="EE88" s="193">
        <v>39.023</v>
      </c>
      <c r="EF88" s="193">
        <v>17.923</v>
      </c>
      <c r="EG88" s="199">
        <v>53.943</v>
      </c>
      <c r="EH88" s="199">
        <v>300.418</v>
      </c>
      <c r="EI88" s="199">
        <v>218.604</v>
      </c>
      <c r="EJ88" s="199">
        <v>152.705</v>
      </c>
      <c r="EK88" s="199">
        <v>278.889</v>
      </c>
      <c r="EL88" s="187">
        <f t="shared" si="73"/>
        <v>1238.7630000000001</v>
      </c>
      <c r="EM88" s="203">
        <v>77.679</v>
      </c>
      <c r="EN88" s="187">
        <v>278.411</v>
      </c>
      <c r="EO88" s="190">
        <v>180.411</v>
      </c>
      <c r="EP88" s="190">
        <v>147.337</v>
      </c>
      <c r="EQ88" s="190">
        <v>264.221</v>
      </c>
      <c r="ER88" s="190">
        <v>208.029</v>
      </c>
      <c r="ES88" s="193">
        <v>33.908</v>
      </c>
      <c r="ET88" s="196">
        <v>158.908</v>
      </c>
      <c r="EU88" s="193">
        <v>215.348</v>
      </c>
      <c r="EV88" s="193">
        <v>1078.112</v>
      </c>
      <c r="EW88" s="193">
        <v>114.239</v>
      </c>
      <c r="EX88" s="231">
        <v>1017.4390000000001</v>
      </c>
      <c r="EY88" s="187">
        <f t="shared" si="51"/>
        <v>3774.0419999999995</v>
      </c>
      <c r="EZ88" s="196">
        <v>253.924</v>
      </c>
      <c r="FA88" s="187">
        <v>608.162</v>
      </c>
      <c r="FB88" s="201">
        <v>180.411</v>
      </c>
      <c r="FC88" s="201">
        <v>71.457</v>
      </c>
      <c r="FD88" s="187">
        <v>6.448</v>
      </c>
      <c r="FE88" s="187">
        <v>17.201</v>
      </c>
      <c r="FF88" s="201">
        <v>196.573</v>
      </c>
      <c r="FG88" s="201">
        <v>136.859</v>
      </c>
      <c r="FH88" s="201">
        <v>626.946</v>
      </c>
      <c r="FI88" s="201">
        <v>26.842999999999996</v>
      </c>
      <c r="FJ88" s="190">
        <v>89.137</v>
      </c>
      <c r="FK88" s="201">
        <v>79.257</v>
      </c>
      <c r="FL88" s="187">
        <f t="shared" si="52"/>
        <v>2293.2180000000003</v>
      </c>
      <c r="FM88" s="196">
        <v>75.501</v>
      </c>
      <c r="FN88" s="188">
        <v>36.95</v>
      </c>
      <c r="FO88" s="225">
        <v>79.137</v>
      </c>
      <c r="FP88" s="225">
        <v>5.896</v>
      </c>
      <c r="FQ88" s="225">
        <v>57.269</v>
      </c>
      <c r="FR88" s="225">
        <v>1.428</v>
      </c>
      <c r="FS88" s="187">
        <v>34.91599999999999</v>
      </c>
      <c r="FT88" s="187">
        <v>31.64</v>
      </c>
      <c r="FU88" s="226">
        <v>22.526</v>
      </c>
      <c r="FV88" s="225">
        <v>20.418</v>
      </c>
      <c r="FW88" s="225">
        <v>48.812</v>
      </c>
      <c r="FX88" s="225">
        <v>20.267</v>
      </c>
      <c r="FY88" s="196">
        <v>40.296</v>
      </c>
      <c r="FZ88" s="196">
        <v>60.801</v>
      </c>
      <c r="GA88" s="196">
        <v>27.217</v>
      </c>
      <c r="GB88" s="196">
        <v>10.644</v>
      </c>
      <c r="GC88" s="196">
        <v>45.027</v>
      </c>
      <c r="GD88" s="196">
        <v>2.611</v>
      </c>
      <c r="GE88" s="196">
        <v>8.624</v>
      </c>
      <c r="GF88" s="196">
        <v>54.14</v>
      </c>
      <c r="GG88" s="196">
        <v>162.157</v>
      </c>
      <c r="GH88" s="196">
        <v>86.959</v>
      </c>
      <c r="GI88" s="196">
        <v>14.267</v>
      </c>
      <c r="GJ88" s="196">
        <v>219.249</v>
      </c>
      <c r="GK88" s="196">
        <f t="shared" si="74"/>
        <v>434.76000000000005</v>
      </c>
      <c r="GL88" s="196">
        <f t="shared" si="75"/>
        <v>731.9920000000001</v>
      </c>
      <c r="GM88" s="196">
        <v>93.128</v>
      </c>
      <c r="GN88" s="196">
        <v>37.671</v>
      </c>
      <c r="GO88" s="196">
        <v>24.391</v>
      </c>
      <c r="GP88" s="196">
        <v>115.543</v>
      </c>
      <c r="GQ88" s="196">
        <v>42.062</v>
      </c>
      <c r="GR88" s="196">
        <v>1.16</v>
      </c>
      <c r="GS88" s="196">
        <v>65.858</v>
      </c>
      <c r="GT88" s="196">
        <v>1.37</v>
      </c>
      <c r="GU88" s="196">
        <v>51.205</v>
      </c>
      <c r="GV88" s="196">
        <v>29.479</v>
      </c>
      <c r="GW88" s="196">
        <v>4.806</v>
      </c>
      <c r="GX88" s="196">
        <v>22.195</v>
      </c>
      <c r="GY88" s="196">
        <v>15.513</v>
      </c>
      <c r="GZ88" s="196">
        <v>12.477</v>
      </c>
      <c r="HA88" s="196">
        <v>38.054</v>
      </c>
      <c r="HB88" s="196">
        <v>30.02</v>
      </c>
      <c r="HC88" s="196">
        <v>14.213</v>
      </c>
      <c r="HD88" s="196">
        <v>38.385</v>
      </c>
      <c r="HE88" s="196">
        <v>0.848</v>
      </c>
      <c r="HF88" s="196">
        <v>69.55</v>
      </c>
      <c r="HG88" s="196">
        <v>18.605</v>
      </c>
      <c r="HH88" s="196">
        <v>13.389</v>
      </c>
      <c r="HI88" s="196">
        <v>142.053</v>
      </c>
      <c r="HJ88" s="196">
        <v>26.682</v>
      </c>
      <c r="HK88" s="196">
        <v>54.712</v>
      </c>
      <c r="HL88" s="196">
        <v>47.365</v>
      </c>
      <c r="HM88" s="196">
        <v>91.582</v>
      </c>
      <c r="HN88" s="196">
        <v>4.299</v>
      </c>
      <c r="HO88" s="196">
        <v>89.051</v>
      </c>
      <c r="HP88" s="196">
        <v>276.693</v>
      </c>
      <c r="HQ88" s="196">
        <v>90.198</v>
      </c>
      <c r="HR88" s="196">
        <v>347.756</v>
      </c>
      <c r="HS88" s="196">
        <v>342.241</v>
      </c>
      <c r="HT88" s="196">
        <v>197.872</v>
      </c>
      <c r="HU88" s="196"/>
      <c r="HV88" s="196"/>
      <c r="HW88" s="187">
        <f t="shared" si="76"/>
        <v>251.054</v>
      </c>
      <c r="HX88" s="187">
        <f t="shared" si="77"/>
        <v>1541.769</v>
      </c>
    </row>
    <row r="89" spans="1:232" ht="18.75" customHeight="1">
      <c r="A89" s="94" t="s">
        <v>127</v>
      </c>
      <c r="B89" s="51" t="s">
        <v>128</v>
      </c>
      <c r="C89" s="39">
        <v>383</v>
      </c>
      <c r="D89" s="39"/>
      <c r="E89" s="39">
        <v>612</v>
      </c>
      <c r="F89" s="39">
        <v>500</v>
      </c>
      <c r="G89" s="39">
        <v>834</v>
      </c>
      <c r="H89" s="39">
        <v>445</v>
      </c>
      <c r="I89" s="39">
        <v>438</v>
      </c>
      <c r="J89" s="119">
        <v>289</v>
      </c>
      <c r="K89" s="79">
        <v>320</v>
      </c>
      <c r="L89" s="79">
        <v>404</v>
      </c>
      <c r="M89" s="79">
        <v>788</v>
      </c>
      <c r="N89" s="79">
        <v>1037</v>
      </c>
      <c r="O89" s="83">
        <v>710</v>
      </c>
      <c r="P89" s="61">
        <v>1228</v>
      </c>
      <c r="Q89" s="47">
        <v>1630</v>
      </c>
      <c r="R89" s="79">
        <v>1746</v>
      </c>
      <c r="S89" s="79">
        <v>3130.1380000000004</v>
      </c>
      <c r="T89" s="61">
        <v>3754</v>
      </c>
      <c r="U89" s="61">
        <v>3741.9</v>
      </c>
      <c r="V89" s="91">
        <v>4802.4</v>
      </c>
      <c r="W89" s="187">
        <v>7111.519</v>
      </c>
      <c r="X89" s="187">
        <v>8965.717</v>
      </c>
      <c r="Y89" s="187">
        <v>12122.586</v>
      </c>
      <c r="Z89" s="187">
        <v>10924.765</v>
      </c>
      <c r="AA89" s="187">
        <f t="shared" si="43"/>
        <v>9151.492</v>
      </c>
      <c r="AB89" s="187">
        <v>9456.341</v>
      </c>
      <c r="AC89" s="187">
        <v>10598.837</v>
      </c>
      <c r="AD89" s="187">
        <v>13206.789999999999</v>
      </c>
      <c r="AE89" s="191">
        <v>103</v>
      </c>
      <c r="AF89" s="189">
        <v>99</v>
      </c>
      <c r="AG89" s="189">
        <v>121</v>
      </c>
      <c r="AH89" s="189">
        <v>146</v>
      </c>
      <c r="AI89" s="189">
        <v>80</v>
      </c>
      <c r="AJ89" s="189">
        <v>129</v>
      </c>
      <c r="AK89" s="189">
        <v>186</v>
      </c>
      <c r="AL89" s="189">
        <v>130</v>
      </c>
      <c r="AM89" s="189">
        <v>145</v>
      </c>
      <c r="AN89" s="189">
        <v>88</v>
      </c>
      <c r="AO89" s="189">
        <v>213</v>
      </c>
      <c r="AP89" s="189">
        <v>306</v>
      </c>
      <c r="AQ89" s="187">
        <f t="shared" si="44"/>
        <v>1746</v>
      </c>
      <c r="AR89" s="191">
        <v>363</v>
      </c>
      <c r="AS89" s="189">
        <v>180</v>
      </c>
      <c r="AT89" s="189">
        <v>108.538</v>
      </c>
      <c r="AU89" s="189">
        <v>310</v>
      </c>
      <c r="AV89" s="192">
        <v>247</v>
      </c>
      <c r="AW89" s="192">
        <v>375</v>
      </c>
      <c r="AX89" s="193">
        <v>155.5</v>
      </c>
      <c r="AY89" s="193">
        <v>271.7</v>
      </c>
      <c r="AZ89" s="193">
        <v>227.3</v>
      </c>
      <c r="BA89" s="193">
        <v>428.3</v>
      </c>
      <c r="BB89" s="193">
        <v>215.8</v>
      </c>
      <c r="BC89" s="189">
        <v>248</v>
      </c>
      <c r="BD89" s="189">
        <f t="shared" si="45"/>
        <v>3130.1380000000004</v>
      </c>
      <c r="BE89" s="189">
        <v>226.9</v>
      </c>
      <c r="BF89" s="189">
        <f t="shared" si="53"/>
        <v>196.99999999999997</v>
      </c>
      <c r="BG89" s="189">
        <f t="shared" si="54"/>
        <v>358.20000000000005</v>
      </c>
      <c r="BH89" s="189">
        <f t="shared" si="55"/>
        <v>114.10000000000002</v>
      </c>
      <c r="BI89" s="189">
        <f t="shared" si="56"/>
        <v>281.79999999999995</v>
      </c>
      <c r="BJ89" s="189">
        <f t="shared" si="57"/>
        <v>568.2</v>
      </c>
      <c r="BK89" s="189">
        <f t="shared" si="58"/>
        <v>332.4999999999998</v>
      </c>
      <c r="BL89" s="189">
        <f t="shared" si="59"/>
        <v>324.7000000000003</v>
      </c>
      <c r="BM89" s="189">
        <f t="shared" si="60"/>
        <v>396.7999999999997</v>
      </c>
      <c r="BN89" s="189">
        <f t="shared" si="61"/>
        <v>429.5</v>
      </c>
      <c r="BO89" s="189">
        <f t="shared" si="62"/>
        <v>179.9000000000001</v>
      </c>
      <c r="BP89" s="189">
        <f t="shared" si="63"/>
        <v>344.4000000000001</v>
      </c>
      <c r="BQ89" s="189">
        <f t="shared" si="47"/>
        <v>3754</v>
      </c>
      <c r="BR89" s="193">
        <v>423.9</v>
      </c>
      <c r="BS89" s="193">
        <v>782.1</v>
      </c>
      <c r="BT89" s="190">
        <v>896.2</v>
      </c>
      <c r="BU89" s="187">
        <v>1178</v>
      </c>
      <c r="BV89" s="194">
        <v>1746.2</v>
      </c>
      <c r="BW89" s="194">
        <v>2078.7</v>
      </c>
      <c r="BX89" s="187">
        <v>2403.4</v>
      </c>
      <c r="BY89" s="190">
        <v>2800.2</v>
      </c>
      <c r="BZ89" s="187">
        <v>3229.7</v>
      </c>
      <c r="CA89" s="195">
        <v>3409.6</v>
      </c>
      <c r="CB89" s="187">
        <v>3741.9</v>
      </c>
      <c r="CC89" s="187">
        <v>3754</v>
      </c>
      <c r="CD89" s="187">
        <v>444.3</v>
      </c>
      <c r="CE89" s="187">
        <f t="shared" si="78"/>
        <v>189.7</v>
      </c>
      <c r="CF89" s="187">
        <f t="shared" si="64"/>
        <v>230</v>
      </c>
      <c r="CG89" s="187">
        <f t="shared" si="65"/>
        <v>367.4000000000001</v>
      </c>
      <c r="CH89" s="187">
        <f t="shared" si="66"/>
        <v>320.29999999999995</v>
      </c>
      <c r="CI89" s="187">
        <f t="shared" si="67"/>
        <v>425.29999999999995</v>
      </c>
      <c r="CJ89" s="187">
        <f t="shared" si="68"/>
        <v>75.69999999999982</v>
      </c>
      <c r="CK89" s="187">
        <f t="shared" si="69"/>
        <v>391</v>
      </c>
      <c r="CL89" s="187">
        <f t="shared" si="70"/>
        <v>443.3000000000002</v>
      </c>
      <c r="CM89" s="187">
        <f t="shared" si="71"/>
        <v>252</v>
      </c>
      <c r="CN89" s="187">
        <f t="shared" si="72"/>
        <v>290.1999999999998</v>
      </c>
      <c r="CO89" s="187">
        <f t="shared" si="49"/>
        <v>312.7000000000003</v>
      </c>
      <c r="CP89" s="187">
        <v>634</v>
      </c>
      <c r="CQ89" s="187">
        <v>864</v>
      </c>
      <c r="CR89" s="190">
        <v>1231.4</v>
      </c>
      <c r="CS89" s="187">
        <v>1551.7</v>
      </c>
      <c r="CT89" s="187">
        <v>1977</v>
      </c>
      <c r="CU89" s="230">
        <v>2052.7</v>
      </c>
      <c r="CV89" s="193">
        <v>2443.7</v>
      </c>
      <c r="CW89" s="196">
        <v>2887</v>
      </c>
      <c r="CX89" s="190">
        <v>3139</v>
      </c>
      <c r="CY89" s="187">
        <v>3429.2</v>
      </c>
      <c r="CZ89" s="187">
        <v>3741.9</v>
      </c>
      <c r="DA89" s="187">
        <v>403</v>
      </c>
      <c r="DB89" s="190">
        <v>620.2</v>
      </c>
      <c r="DC89" s="190">
        <v>913.4</v>
      </c>
      <c r="DD89" s="196">
        <v>1270.7</v>
      </c>
      <c r="DE89" s="187">
        <v>1554.8</v>
      </c>
      <c r="DF89" s="187">
        <v>2013.4</v>
      </c>
      <c r="DG89" s="187">
        <v>2575.1</v>
      </c>
      <c r="DH89" s="197">
        <v>3377.7</v>
      </c>
      <c r="DI89" s="197">
        <v>3758.4</v>
      </c>
      <c r="DJ89" s="196">
        <v>4093.4</v>
      </c>
      <c r="DK89" s="196">
        <v>4409.125</v>
      </c>
      <c r="DL89" s="196">
        <v>4802.4</v>
      </c>
      <c r="DM89" s="196">
        <v>221.6</v>
      </c>
      <c r="DN89" s="198">
        <v>696</v>
      </c>
      <c r="DO89" s="187">
        <v>1379.3</v>
      </c>
      <c r="DP89" s="196">
        <v>1933.1</v>
      </c>
      <c r="DQ89" s="196">
        <v>2505.4</v>
      </c>
      <c r="DR89" s="196">
        <v>520.276</v>
      </c>
      <c r="DS89" s="196">
        <v>566.652</v>
      </c>
      <c r="DT89" s="196">
        <v>861.437</v>
      </c>
      <c r="DU89" s="193">
        <v>338.163</v>
      </c>
      <c r="DV89" s="193">
        <v>620.459</v>
      </c>
      <c r="DW89" s="193">
        <v>818.666</v>
      </c>
      <c r="DX89" s="193">
        <v>880.466</v>
      </c>
      <c r="DY89" s="196">
        <f t="shared" si="50"/>
        <v>7111.519</v>
      </c>
      <c r="DZ89" s="187">
        <v>721</v>
      </c>
      <c r="EA89" s="193">
        <v>520.865</v>
      </c>
      <c r="EB89" s="193">
        <v>750.239</v>
      </c>
      <c r="EC89" s="193">
        <v>725.09</v>
      </c>
      <c r="ED89" s="193">
        <v>523.855</v>
      </c>
      <c r="EE89" s="193">
        <v>1192.237</v>
      </c>
      <c r="EF89" s="193">
        <v>493.778</v>
      </c>
      <c r="EG89" s="199">
        <v>759.347</v>
      </c>
      <c r="EH89" s="199">
        <v>710.112</v>
      </c>
      <c r="EI89" s="199">
        <v>750.238</v>
      </c>
      <c r="EJ89" s="199">
        <v>806.839</v>
      </c>
      <c r="EK89" s="199">
        <v>1012.117</v>
      </c>
      <c r="EL89" s="187">
        <f t="shared" si="73"/>
        <v>8965.717</v>
      </c>
      <c r="EM89" s="203">
        <v>913.923</v>
      </c>
      <c r="EN89" s="187">
        <v>1057.107</v>
      </c>
      <c r="EO89" s="190">
        <v>1332.177</v>
      </c>
      <c r="EP89" s="190">
        <v>542.948</v>
      </c>
      <c r="EQ89" s="190">
        <v>760.448</v>
      </c>
      <c r="ER89" s="190">
        <v>1521.677</v>
      </c>
      <c r="ES89" s="193">
        <v>870.328</v>
      </c>
      <c r="ET89" s="196">
        <v>1137.589</v>
      </c>
      <c r="EU89" s="193">
        <v>1039.792</v>
      </c>
      <c r="EV89" s="193">
        <v>750.705</v>
      </c>
      <c r="EW89" s="193">
        <v>1214.918</v>
      </c>
      <c r="EX89" s="201">
        <v>980.9740000000002</v>
      </c>
      <c r="EY89" s="187">
        <f t="shared" si="51"/>
        <v>12122.586</v>
      </c>
      <c r="EZ89" s="196">
        <v>393.876</v>
      </c>
      <c r="FA89" s="187">
        <v>1670.557</v>
      </c>
      <c r="FB89" s="201">
        <v>1332.177</v>
      </c>
      <c r="FC89" s="201">
        <v>485.225</v>
      </c>
      <c r="FD89" s="187">
        <v>851.001</v>
      </c>
      <c r="FE89" s="187">
        <v>830.3399999999998</v>
      </c>
      <c r="FF89" s="201">
        <v>1286.995</v>
      </c>
      <c r="FG89" s="201">
        <v>1175.352</v>
      </c>
      <c r="FH89" s="201">
        <v>885.644</v>
      </c>
      <c r="FI89" s="201">
        <v>710.0389999999999</v>
      </c>
      <c r="FJ89" s="190">
        <v>842.078</v>
      </c>
      <c r="FK89" s="201">
        <v>461.481</v>
      </c>
      <c r="FL89" s="187">
        <f t="shared" si="52"/>
        <v>10924.765</v>
      </c>
      <c r="FM89" s="196">
        <v>406.403</v>
      </c>
      <c r="FN89" s="188">
        <v>511.004</v>
      </c>
      <c r="FO89" s="225">
        <v>511.299</v>
      </c>
      <c r="FP89" s="225">
        <v>424.928</v>
      </c>
      <c r="FQ89" s="225">
        <v>802.03</v>
      </c>
      <c r="FR89" s="225">
        <v>751.258</v>
      </c>
      <c r="FS89" s="187">
        <v>946.3179999999999</v>
      </c>
      <c r="FT89" s="187">
        <v>796.067</v>
      </c>
      <c r="FU89" s="226">
        <v>1651.581</v>
      </c>
      <c r="FV89" s="225">
        <v>878.417</v>
      </c>
      <c r="FW89" s="225">
        <v>808.178</v>
      </c>
      <c r="FX89" s="225">
        <v>664.009</v>
      </c>
      <c r="FY89" s="196">
        <v>611.596</v>
      </c>
      <c r="FZ89" s="196">
        <v>370.797</v>
      </c>
      <c r="GA89" s="196">
        <v>474.523</v>
      </c>
      <c r="GB89" s="196">
        <v>346.972</v>
      </c>
      <c r="GC89" s="196">
        <v>509.786</v>
      </c>
      <c r="GD89" s="196">
        <v>925.109</v>
      </c>
      <c r="GE89" s="196">
        <v>1124.302</v>
      </c>
      <c r="GF89" s="196">
        <v>1172.175</v>
      </c>
      <c r="GG89" s="196">
        <v>1142.35</v>
      </c>
      <c r="GH89" s="196">
        <v>866.739</v>
      </c>
      <c r="GI89" s="196">
        <v>800.325</v>
      </c>
      <c r="GJ89" s="196">
        <v>1111.667</v>
      </c>
      <c r="GK89" s="196">
        <f t="shared" si="74"/>
        <v>9151.492</v>
      </c>
      <c r="GL89" s="196">
        <f t="shared" si="75"/>
        <v>9456.341</v>
      </c>
      <c r="GM89" s="196">
        <v>851.036</v>
      </c>
      <c r="GN89" s="196">
        <v>1193.627</v>
      </c>
      <c r="GO89" s="196">
        <v>1076.007</v>
      </c>
      <c r="GP89" s="196">
        <v>895.861</v>
      </c>
      <c r="GQ89" s="196">
        <v>805.6</v>
      </c>
      <c r="GR89" s="196">
        <v>303.048</v>
      </c>
      <c r="GS89" s="196">
        <v>272.153</v>
      </c>
      <c r="GT89" s="196">
        <v>300.919</v>
      </c>
      <c r="GU89" s="196">
        <v>1084.248</v>
      </c>
      <c r="GV89" s="196">
        <v>1846.046</v>
      </c>
      <c r="GW89" s="196">
        <v>1065.25</v>
      </c>
      <c r="GX89" s="196">
        <v>1350.956</v>
      </c>
      <c r="GY89" s="196">
        <v>455.542</v>
      </c>
      <c r="GZ89" s="196">
        <v>702.715</v>
      </c>
      <c r="HA89" s="196">
        <v>813.87</v>
      </c>
      <c r="HB89" s="196">
        <v>772.348</v>
      </c>
      <c r="HC89" s="196">
        <v>980.984</v>
      </c>
      <c r="HD89" s="196">
        <v>1430.492</v>
      </c>
      <c r="HE89" s="196">
        <v>1303.137</v>
      </c>
      <c r="HF89" s="196">
        <v>2035.931</v>
      </c>
      <c r="HG89" s="196">
        <v>1057.334</v>
      </c>
      <c r="HH89" s="196">
        <v>1572.16</v>
      </c>
      <c r="HI89" s="196">
        <v>885.482</v>
      </c>
      <c r="HJ89" s="196">
        <v>1196.795</v>
      </c>
      <c r="HK89" s="196">
        <v>1268.284</v>
      </c>
      <c r="HL89" s="196">
        <v>1728.301</v>
      </c>
      <c r="HM89" s="196">
        <v>2072.593</v>
      </c>
      <c r="HN89" s="196">
        <v>459.221</v>
      </c>
      <c r="HO89" s="196">
        <v>1453.211</v>
      </c>
      <c r="HP89" s="196">
        <v>1712.594</v>
      </c>
      <c r="HQ89" s="196">
        <v>1439.787</v>
      </c>
      <c r="HR89" s="196">
        <v>1482.085</v>
      </c>
      <c r="HS89" s="196">
        <v>1813.937</v>
      </c>
      <c r="HT89" s="196">
        <v>1454.01</v>
      </c>
      <c r="HU89" s="196"/>
      <c r="HV89" s="196"/>
      <c r="HW89" s="187">
        <f t="shared" si="76"/>
        <v>11124.513</v>
      </c>
      <c r="HX89" s="187">
        <f t="shared" si="77"/>
        <v>14884.023000000001</v>
      </c>
    </row>
    <row r="90" spans="1:232" ht="18.75" customHeight="1">
      <c r="A90" s="94" t="s">
        <v>131</v>
      </c>
      <c r="B90" s="51" t="s">
        <v>132</v>
      </c>
      <c r="C90" s="39">
        <v>514</v>
      </c>
      <c r="D90" s="39"/>
      <c r="E90" s="39">
        <v>632</v>
      </c>
      <c r="F90" s="39">
        <v>479</v>
      </c>
      <c r="G90" s="39">
        <v>792</v>
      </c>
      <c r="H90" s="39">
        <v>521</v>
      </c>
      <c r="I90" s="39">
        <v>357</v>
      </c>
      <c r="J90" s="119">
        <v>275</v>
      </c>
      <c r="K90" s="79">
        <v>84</v>
      </c>
      <c r="L90" s="79">
        <v>440</v>
      </c>
      <c r="M90" s="79">
        <v>526</v>
      </c>
      <c r="N90" s="79">
        <v>684</v>
      </c>
      <c r="O90" s="83">
        <v>602</v>
      </c>
      <c r="P90" s="61">
        <v>828</v>
      </c>
      <c r="Q90" s="47">
        <v>3890</v>
      </c>
      <c r="R90" s="79">
        <v>4590</v>
      </c>
      <c r="S90" s="79">
        <v>3102.764</v>
      </c>
      <c r="T90" s="61">
        <v>1946</v>
      </c>
      <c r="U90" s="61">
        <v>982</v>
      </c>
      <c r="V90" s="91">
        <v>1445.3</v>
      </c>
      <c r="W90" s="187">
        <v>2833.653</v>
      </c>
      <c r="X90" s="187">
        <v>2041.627</v>
      </c>
      <c r="Y90" s="187">
        <v>6295.983</v>
      </c>
      <c r="Z90" s="187">
        <v>2666.8869999999997</v>
      </c>
      <c r="AA90" s="187">
        <f t="shared" si="43"/>
        <v>3067.2679999999996</v>
      </c>
      <c r="AB90" s="187">
        <v>4469.451578</v>
      </c>
      <c r="AC90" s="187">
        <v>2706.174</v>
      </c>
      <c r="AD90" s="187">
        <v>3058.113</v>
      </c>
      <c r="AE90" s="191">
        <v>436</v>
      </c>
      <c r="AF90" s="189">
        <v>73</v>
      </c>
      <c r="AG90" s="189">
        <v>574</v>
      </c>
      <c r="AH90" s="189">
        <v>568</v>
      </c>
      <c r="AI90" s="189">
        <v>129</v>
      </c>
      <c r="AJ90" s="189">
        <v>295</v>
      </c>
      <c r="AK90" s="189">
        <v>571</v>
      </c>
      <c r="AL90" s="189">
        <v>531</v>
      </c>
      <c r="AM90" s="189">
        <v>609</v>
      </c>
      <c r="AN90" s="189">
        <v>462</v>
      </c>
      <c r="AO90" s="189">
        <v>150</v>
      </c>
      <c r="AP90" s="189">
        <v>192</v>
      </c>
      <c r="AQ90" s="187">
        <f t="shared" si="44"/>
        <v>4590</v>
      </c>
      <c r="AR90" s="191">
        <v>7</v>
      </c>
      <c r="AS90" s="189">
        <v>683</v>
      </c>
      <c r="AT90" s="189">
        <v>313.264</v>
      </c>
      <c r="AU90" s="189">
        <v>203</v>
      </c>
      <c r="AV90" s="192">
        <v>741</v>
      </c>
      <c r="AW90" s="192">
        <v>319</v>
      </c>
      <c r="AX90" s="193">
        <v>64.7</v>
      </c>
      <c r="AY90" s="193">
        <v>97.5</v>
      </c>
      <c r="AZ90" s="193">
        <v>171.5</v>
      </c>
      <c r="BA90" s="193">
        <v>122.8</v>
      </c>
      <c r="BB90" s="193">
        <v>120</v>
      </c>
      <c r="BC90" s="189">
        <v>260</v>
      </c>
      <c r="BD90" s="189">
        <f t="shared" si="45"/>
        <v>3102.764</v>
      </c>
      <c r="BE90" s="189">
        <v>150.2</v>
      </c>
      <c r="BF90" s="189">
        <f t="shared" si="53"/>
        <v>153.10000000000002</v>
      </c>
      <c r="BG90" s="189">
        <f t="shared" si="54"/>
        <v>136.59999999999997</v>
      </c>
      <c r="BH90" s="189">
        <f t="shared" si="55"/>
        <v>218.39999999999998</v>
      </c>
      <c r="BI90" s="189">
        <f t="shared" si="56"/>
        <v>120.80000000000007</v>
      </c>
      <c r="BJ90" s="189">
        <f t="shared" si="57"/>
        <v>138.69999999999993</v>
      </c>
      <c r="BK90" s="189">
        <f t="shared" si="58"/>
        <v>146.20000000000005</v>
      </c>
      <c r="BL90" s="189">
        <f t="shared" si="59"/>
        <v>318</v>
      </c>
      <c r="BM90" s="189">
        <f t="shared" si="60"/>
        <v>196.5</v>
      </c>
      <c r="BN90" s="189">
        <f t="shared" si="61"/>
        <v>134</v>
      </c>
      <c r="BO90" s="189">
        <f t="shared" si="62"/>
        <v>171.20000000000005</v>
      </c>
      <c r="BP90" s="189">
        <f t="shared" si="63"/>
        <v>62.299999999999955</v>
      </c>
      <c r="BQ90" s="189">
        <f t="shared" si="47"/>
        <v>1946</v>
      </c>
      <c r="BR90" s="193">
        <v>303.3</v>
      </c>
      <c r="BS90" s="193">
        <v>439.9</v>
      </c>
      <c r="BT90" s="190">
        <v>658.3</v>
      </c>
      <c r="BU90" s="187">
        <v>779.1</v>
      </c>
      <c r="BV90" s="194">
        <v>917.8</v>
      </c>
      <c r="BW90" s="194">
        <v>1064</v>
      </c>
      <c r="BX90" s="187">
        <v>1382</v>
      </c>
      <c r="BY90" s="190">
        <v>1578.5</v>
      </c>
      <c r="BZ90" s="187">
        <v>1712.5</v>
      </c>
      <c r="CA90" s="195">
        <v>1883.7</v>
      </c>
      <c r="CB90" s="187">
        <v>982</v>
      </c>
      <c r="CC90" s="187">
        <v>1946</v>
      </c>
      <c r="CD90" s="187">
        <v>50.4</v>
      </c>
      <c r="CE90" s="187">
        <f t="shared" si="78"/>
        <v>17.300000000000004</v>
      </c>
      <c r="CF90" s="187">
        <f t="shared" si="64"/>
        <v>98.3</v>
      </c>
      <c r="CG90" s="187">
        <f t="shared" si="65"/>
        <v>49.30000000000001</v>
      </c>
      <c r="CH90" s="187">
        <f t="shared" si="66"/>
        <v>64.89999999999998</v>
      </c>
      <c r="CI90" s="187">
        <f t="shared" si="67"/>
        <v>145.8</v>
      </c>
      <c r="CJ90" s="187">
        <f t="shared" si="68"/>
        <v>77.60000000000002</v>
      </c>
      <c r="CK90" s="187">
        <f t="shared" si="69"/>
        <v>110.29999999999995</v>
      </c>
      <c r="CL90" s="187">
        <f t="shared" si="70"/>
        <v>59.200000000000045</v>
      </c>
      <c r="CM90" s="187">
        <f t="shared" si="71"/>
        <v>124.19999999999993</v>
      </c>
      <c r="CN90" s="187">
        <f t="shared" si="72"/>
        <v>135.30000000000007</v>
      </c>
      <c r="CO90" s="187">
        <f t="shared" si="49"/>
        <v>49.39999999999998</v>
      </c>
      <c r="CP90" s="187">
        <v>67.7</v>
      </c>
      <c r="CQ90" s="187">
        <v>166</v>
      </c>
      <c r="CR90" s="190">
        <v>215.3</v>
      </c>
      <c r="CS90" s="187">
        <v>280.2</v>
      </c>
      <c r="CT90" s="187">
        <v>426</v>
      </c>
      <c r="CU90" s="230">
        <v>503.6</v>
      </c>
      <c r="CV90" s="193">
        <v>613.9</v>
      </c>
      <c r="CW90" s="196">
        <v>673.1</v>
      </c>
      <c r="CX90" s="190">
        <v>797.3</v>
      </c>
      <c r="CY90" s="187">
        <v>932.6</v>
      </c>
      <c r="CZ90" s="187">
        <v>982</v>
      </c>
      <c r="DA90" s="187">
        <v>143.3</v>
      </c>
      <c r="DB90" s="190">
        <v>187.9</v>
      </c>
      <c r="DC90" s="190">
        <v>252.7</v>
      </c>
      <c r="DD90" s="196">
        <v>355.6</v>
      </c>
      <c r="DE90" s="187">
        <v>473.8</v>
      </c>
      <c r="DF90" s="187">
        <v>725.4</v>
      </c>
      <c r="DG90" s="187">
        <v>865.6</v>
      </c>
      <c r="DH90" s="197">
        <v>993.8</v>
      </c>
      <c r="DI90" s="197">
        <v>1103.2</v>
      </c>
      <c r="DJ90" s="196">
        <v>1144.3</v>
      </c>
      <c r="DK90" s="196">
        <v>1269.62</v>
      </c>
      <c r="DL90" s="196">
        <v>1445.3</v>
      </c>
      <c r="DM90" s="196">
        <v>128.3</v>
      </c>
      <c r="DN90" s="198">
        <v>193</v>
      </c>
      <c r="DO90" s="187">
        <v>487.8</v>
      </c>
      <c r="DP90" s="196">
        <v>827.3</v>
      </c>
      <c r="DQ90" s="196">
        <v>1235.8</v>
      </c>
      <c r="DR90" s="196">
        <v>370.101</v>
      </c>
      <c r="DS90" s="196">
        <v>203.572</v>
      </c>
      <c r="DT90" s="196">
        <v>215.428</v>
      </c>
      <c r="DU90" s="193">
        <v>195.203</v>
      </c>
      <c r="DV90" s="193">
        <v>190.308</v>
      </c>
      <c r="DW90" s="193">
        <v>238.546</v>
      </c>
      <c r="DX90" s="193">
        <v>184.695</v>
      </c>
      <c r="DY90" s="196">
        <f t="shared" si="50"/>
        <v>2833.653</v>
      </c>
      <c r="DZ90" s="187">
        <v>138</v>
      </c>
      <c r="EA90" s="193">
        <v>62.256</v>
      </c>
      <c r="EB90" s="193">
        <v>190.575</v>
      </c>
      <c r="EC90" s="193">
        <v>104.722</v>
      </c>
      <c r="ED90" s="193">
        <v>231.382</v>
      </c>
      <c r="EE90" s="193">
        <v>170.138</v>
      </c>
      <c r="EF90" s="193">
        <v>124.212</v>
      </c>
      <c r="EG90" s="199">
        <v>122.124</v>
      </c>
      <c r="EH90" s="199">
        <v>139.693</v>
      </c>
      <c r="EI90" s="199">
        <v>299.029</v>
      </c>
      <c r="EJ90" s="199">
        <v>226.663</v>
      </c>
      <c r="EK90" s="199">
        <v>232.833</v>
      </c>
      <c r="EL90" s="187">
        <f t="shared" si="73"/>
        <v>2041.627</v>
      </c>
      <c r="EM90" s="203">
        <v>180.674</v>
      </c>
      <c r="EN90" s="187">
        <f>198.799+65</f>
        <v>263.799</v>
      </c>
      <c r="EO90" s="190">
        <v>497.954</v>
      </c>
      <c r="EP90" s="190">
        <v>92.388</v>
      </c>
      <c r="EQ90" s="190">
        <v>279.694</v>
      </c>
      <c r="ER90" s="190">
        <v>1956.87</v>
      </c>
      <c r="ES90" s="193">
        <v>1855.034</v>
      </c>
      <c r="ET90" s="196">
        <v>358.397</v>
      </c>
      <c r="EU90" s="193">
        <v>82.467</v>
      </c>
      <c r="EV90" s="193">
        <v>241.308</v>
      </c>
      <c r="EW90" s="193">
        <v>264.555</v>
      </c>
      <c r="EX90" s="201">
        <v>222.84300000000002</v>
      </c>
      <c r="EY90" s="187">
        <f t="shared" si="51"/>
        <v>6295.983</v>
      </c>
      <c r="EZ90" s="196">
        <v>337.402</v>
      </c>
      <c r="FA90" s="187">
        <v>114.345</v>
      </c>
      <c r="FB90" s="201">
        <v>497.969</v>
      </c>
      <c r="FC90" s="201">
        <v>248.427</v>
      </c>
      <c r="FD90" s="187">
        <v>196.088</v>
      </c>
      <c r="FE90" s="187">
        <v>203.912</v>
      </c>
      <c r="FF90" s="201">
        <v>130.697</v>
      </c>
      <c r="FG90" s="201">
        <v>207.515</v>
      </c>
      <c r="FH90" s="201">
        <v>104.409</v>
      </c>
      <c r="FI90" s="201">
        <v>219.1860000000001</v>
      </c>
      <c r="FJ90" s="190">
        <v>314.824</v>
      </c>
      <c r="FK90" s="201">
        <v>92.113</v>
      </c>
      <c r="FL90" s="187">
        <f t="shared" si="52"/>
        <v>2666.8869999999997</v>
      </c>
      <c r="FM90" s="196">
        <v>261.59</v>
      </c>
      <c r="FN90" s="188">
        <v>170.443</v>
      </c>
      <c r="FO90" s="225">
        <v>271.85699999999997</v>
      </c>
      <c r="FP90" s="232">
        <v>323.21</v>
      </c>
      <c r="FQ90" s="227">
        <v>207.508</v>
      </c>
      <c r="FR90" s="227">
        <v>452.116</v>
      </c>
      <c r="FS90" s="187">
        <v>239.14299999999957</v>
      </c>
      <c r="FT90" s="187">
        <v>111.865</v>
      </c>
      <c r="FU90" s="226">
        <v>372.099</v>
      </c>
      <c r="FV90" s="233">
        <v>234.656</v>
      </c>
      <c r="FW90" s="225">
        <v>228.426</v>
      </c>
      <c r="FX90" s="225">
        <v>194.355</v>
      </c>
      <c r="FY90" s="196">
        <v>97.82900000000006</v>
      </c>
      <c r="FZ90" s="196">
        <v>949.836578</v>
      </c>
      <c r="GA90" s="196">
        <v>309.75299999999993</v>
      </c>
      <c r="GB90" s="196">
        <v>428.62300000000005</v>
      </c>
      <c r="GC90" s="196">
        <v>190.07400000000007</v>
      </c>
      <c r="GD90" s="196">
        <v>294.3539999999999</v>
      </c>
      <c r="GE90" s="196">
        <v>756.61</v>
      </c>
      <c r="GF90" s="196">
        <v>387.843</v>
      </c>
      <c r="GG90" s="196">
        <v>142.22900000000004</v>
      </c>
      <c r="GH90" s="196">
        <v>584.837</v>
      </c>
      <c r="GI90" s="196">
        <v>173.29300000000003</v>
      </c>
      <c r="GJ90" s="196">
        <v>154.17000000000002</v>
      </c>
      <c r="GK90" s="196">
        <f t="shared" si="74"/>
        <v>3067.2679999999996</v>
      </c>
      <c r="GL90" s="196">
        <f t="shared" si="75"/>
        <v>4469.451578</v>
      </c>
      <c r="GM90" s="196">
        <v>423.94899999999984</v>
      </c>
      <c r="GN90" s="196">
        <v>108.35399999999998</v>
      </c>
      <c r="GO90" s="196">
        <v>339.885</v>
      </c>
      <c r="GP90" s="196">
        <v>262.8590000000004</v>
      </c>
      <c r="GQ90" s="196">
        <v>154.566</v>
      </c>
      <c r="GR90" s="196">
        <v>242.885</v>
      </c>
      <c r="GS90" s="196">
        <v>135.76199999999994</v>
      </c>
      <c r="GT90" s="196">
        <v>6.54099999999994</v>
      </c>
      <c r="GU90" s="196">
        <v>259.332</v>
      </c>
      <c r="GV90" s="196">
        <v>465.42199999999997</v>
      </c>
      <c r="GW90" s="196">
        <v>269.433</v>
      </c>
      <c r="GX90" s="196">
        <v>50.917</v>
      </c>
      <c r="GY90" s="196">
        <v>210.56500000000005</v>
      </c>
      <c r="GZ90" s="196">
        <v>313.33500000000004</v>
      </c>
      <c r="HA90" s="196">
        <v>210.00199999999995</v>
      </c>
      <c r="HB90" s="196">
        <v>257.91700000000003</v>
      </c>
      <c r="HC90" s="196">
        <v>94.825</v>
      </c>
      <c r="HD90" s="196">
        <v>118.346</v>
      </c>
      <c r="HE90" s="196">
        <v>241.606</v>
      </c>
      <c r="HF90" s="196">
        <v>647.9570000000001</v>
      </c>
      <c r="HG90" s="196">
        <v>307.66799999999995</v>
      </c>
      <c r="HH90" s="196">
        <v>235.466</v>
      </c>
      <c r="HI90" s="196">
        <v>198.00399999999996</v>
      </c>
      <c r="HJ90" s="196">
        <v>222.42200000000003</v>
      </c>
      <c r="HK90" s="196">
        <v>43.936000000000035</v>
      </c>
      <c r="HL90" s="196">
        <v>14.256</v>
      </c>
      <c r="HM90" s="196">
        <v>669.108</v>
      </c>
      <c r="HN90" s="196">
        <v>206.63599999999997</v>
      </c>
      <c r="HO90" s="196">
        <v>560.314</v>
      </c>
      <c r="HP90" s="196">
        <v>330.939</v>
      </c>
      <c r="HQ90" s="196">
        <v>114.27299999999997</v>
      </c>
      <c r="HR90" s="196">
        <v>432.45900000000006</v>
      </c>
      <c r="HS90" s="196">
        <v>194.69399999999996</v>
      </c>
      <c r="HT90" s="196">
        <v>522.231</v>
      </c>
      <c r="HU90" s="196"/>
      <c r="HV90" s="196"/>
      <c r="HW90" s="187">
        <f t="shared" si="76"/>
        <v>2637.687</v>
      </c>
      <c r="HX90" s="187">
        <f t="shared" si="77"/>
        <v>3088.8460000000005</v>
      </c>
    </row>
    <row r="91" spans="1:232" ht="18.75" customHeight="1">
      <c r="A91" s="94" t="s">
        <v>129</v>
      </c>
      <c r="B91" s="51" t="s">
        <v>130</v>
      </c>
      <c r="C91" s="39">
        <v>12</v>
      </c>
      <c r="D91" s="39"/>
      <c r="E91" s="39">
        <v>5</v>
      </c>
      <c r="F91" s="39">
        <v>10</v>
      </c>
      <c r="G91" s="39">
        <v>17</v>
      </c>
      <c r="H91" s="39">
        <v>238</v>
      </c>
      <c r="I91" s="39">
        <v>35</v>
      </c>
      <c r="J91" s="119">
        <v>9</v>
      </c>
      <c r="K91" s="79">
        <v>305</v>
      </c>
      <c r="L91" s="79">
        <v>156</v>
      </c>
      <c r="M91" s="79">
        <v>5</v>
      </c>
      <c r="N91" s="79">
        <v>158</v>
      </c>
      <c r="O91" s="83">
        <v>584</v>
      </c>
      <c r="P91" s="61">
        <v>1768</v>
      </c>
      <c r="Q91" s="47" t="s">
        <v>20</v>
      </c>
      <c r="R91" s="61" t="s">
        <v>20</v>
      </c>
      <c r="S91" s="61">
        <v>997.1</v>
      </c>
      <c r="T91" s="61">
        <v>6655</v>
      </c>
      <c r="U91" s="61">
        <v>3943.5</v>
      </c>
      <c r="V91" s="91">
        <v>3394</v>
      </c>
      <c r="W91" s="187">
        <v>4617.779</v>
      </c>
      <c r="X91" s="187">
        <v>3202.0539999999996</v>
      </c>
      <c r="Y91" s="187">
        <v>9317.811999999996</v>
      </c>
      <c r="Z91" s="187">
        <v>9990.910000000002</v>
      </c>
      <c r="AA91" s="187">
        <f t="shared" si="43"/>
        <v>12240.041</v>
      </c>
      <c r="AB91" s="187">
        <v>6073.563999999999</v>
      </c>
      <c r="AC91" s="187">
        <v>7529.308</v>
      </c>
      <c r="AD91" s="187">
        <v>7400.638000000001</v>
      </c>
      <c r="AE91" s="187" t="s">
        <v>20</v>
      </c>
      <c r="AF91" s="187" t="s">
        <v>20</v>
      </c>
      <c r="AG91" s="187" t="s">
        <v>20</v>
      </c>
      <c r="AH91" s="187" t="s">
        <v>20</v>
      </c>
      <c r="AI91" s="187" t="s">
        <v>20</v>
      </c>
      <c r="AJ91" s="187" t="s">
        <v>20</v>
      </c>
      <c r="AK91" s="187" t="s">
        <v>20</v>
      </c>
      <c r="AL91" s="187" t="s">
        <v>20</v>
      </c>
      <c r="AM91" s="187" t="s">
        <v>20</v>
      </c>
      <c r="AN91" s="187" t="s">
        <v>20</v>
      </c>
      <c r="AO91" s="187" t="s">
        <v>20</v>
      </c>
      <c r="AP91" s="187" t="s">
        <v>20</v>
      </c>
      <c r="AQ91" s="187" t="s">
        <v>20</v>
      </c>
      <c r="AR91" s="187" t="s">
        <v>20</v>
      </c>
      <c r="AS91" s="187" t="s">
        <v>20</v>
      </c>
      <c r="AT91" s="187">
        <v>0</v>
      </c>
      <c r="AU91" s="187">
        <v>0</v>
      </c>
      <c r="AV91" s="192">
        <v>0</v>
      </c>
      <c r="AW91" s="192">
        <v>0</v>
      </c>
      <c r="AX91" s="193">
        <v>298.5</v>
      </c>
      <c r="AY91" s="193">
        <v>159.1</v>
      </c>
      <c r="AZ91" s="193">
        <v>539.5</v>
      </c>
      <c r="BA91" s="193">
        <v>0</v>
      </c>
      <c r="BB91" s="193">
        <v>0</v>
      </c>
      <c r="BC91" s="187">
        <v>0</v>
      </c>
      <c r="BD91" s="189">
        <f t="shared" si="45"/>
        <v>997.1</v>
      </c>
      <c r="BE91" s="189">
        <v>677.7</v>
      </c>
      <c r="BF91" s="189">
        <f t="shared" si="53"/>
        <v>570</v>
      </c>
      <c r="BG91" s="189">
        <f t="shared" si="54"/>
        <v>1170.2</v>
      </c>
      <c r="BH91" s="189">
        <f t="shared" si="55"/>
        <v>548.5999999999999</v>
      </c>
      <c r="BI91" s="189">
        <f t="shared" si="56"/>
        <v>775</v>
      </c>
      <c r="BJ91" s="189">
        <f t="shared" si="57"/>
        <v>204.69999999999982</v>
      </c>
      <c r="BK91" s="189">
        <f t="shared" si="58"/>
        <v>228.30000000000018</v>
      </c>
      <c r="BL91" s="189">
        <f t="shared" si="59"/>
        <v>562.5</v>
      </c>
      <c r="BM91" s="189">
        <f t="shared" si="60"/>
        <v>327.6999999999998</v>
      </c>
      <c r="BN91" s="189">
        <f t="shared" si="61"/>
        <v>835.5</v>
      </c>
      <c r="BO91" s="189">
        <f t="shared" si="62"/>
        <v>586.4000000000005</v>
      </c>
      <c r="BP91" s="189">
        <f t="shared" si="63"/>
        <v>168.39999999999964</v>
      </c>
      <c r="BQ91" s="189">
        <f t="shared" si="47"/>
        <v>6655</v>
      </c>
      <c r="BR91" s="193">
        <v>1247.7</v>
      </c>
      <c r="BS91" s="193">
        <v>2417.9</v>
      </c>
      <c r="BT91" s="190">
        <v>2966.5</v>
      </c>
      <c r="BU91" s="187">
        <v>3741.5</v>
      </c>
      <c r="BV91" s="194">
        <v>3946.2</v>
      </c>
      <c r="BW91" s="194">
        <v>4174.5</v>
      </c>
      <c r="BX91" s="187">
        <v>4737</v>
      </c>
      <c r="BY91" s="190">
        <v>5064.7</v>
      </c>
      <c r="BZ91" s="187">
        <v>5900.2</v>
      </c>
      <c r="CA91" s="195">
        <v>6486.6</v>
      </c>
      <c r="CB91" s="187">
        <v>3943.5</v>
      </c>
      <c r="CC91" s="187">
        <v>6655</v>
      </c>
      <c r="CD91" s="187">
        <v>395</v>
      </c>
      <c r="CE91" s="187">
        <f t="shared" si="78"/>
        <v>826.0999999999999</v>
      </c>
      <c r="CF91" s="187">
        <f t="shared" si="64"/>
        <v>225.9000000000001</v>
      </c>
      <c r="CG91" s="187">
        <f t="shared" si="65"/>
        <v>465</v>
      </c>
      <c r="CH91" s="187">
        <f t="shared" si="66"/>
        <v>420.5</v>
      </c>
      <c r="CI91" s="187">
        <f t="shared" si="67"/>
        <v>135</v>
      </c>
      <c r="CJ91" s="187">
        <f t="shared" si="68"/>
        <v>358.9000000000001</v>
      </c>
      <c r="CK91" s="187">
        <f t="shared" si="69"/>
        <v>397.6999999999998</v>
      </c>
      <c r="CL91" s="187">
        <f t="shared" si="70"/>
        <v>215.5999999999999</v>
      </c>
      <c r="CM91" s="187">
        <f t="shared" si="71"/>
        <v>56.600000000000364</v>
      </c>
      <c r="CN91" s="187">
        <f t="shared" si="72"/>
        <v>382.0999999999999</v>
      </c>
      <c r="CO91" s="187">
        <f t="shared" si="49"/>
        <v>65.09999999999991</v>
      </c>
      <c r="CP91" s="187">
        <v>1221.1</v>
      </c>
      <c r="CQ91" s="187">
        <v>1447</v>
      </c>
      <c r="CR91" s="190">
        <v>1912</v>
      </c>
      <c r="CS91" s="187">
        <v>2332.5</v>
      </c>
      <c r="CT91" s="187">
        <v>2467.5</v>
      </c>
      <c r="CU91" s="230">
        <v>2826.4</v>
      </c>
      <c r="CV91" s="193">
        <v>3224.1</v>
      </c>
      <c r="CW91" s="196">
        <v>3439.7</v>
      </c>
      <c r="CX91" s="190">
        <v>3496.3</v>
      </c>
      <c r="CY91" s="187">
        <v>3878.4</v>
      </c>
      <c r="CZ91" s="187">
        <v>3943.5</v>
      </c>
      <c r="DA91" s="187" t="s">
        <v>20</v>
      </c>
      <c r="DB91" s="190" t="s">
        <v>20</v>
      </c>
      <c r="DC91" s="190">
        <v>230.6</v>
      </c>
      <c r="DD91" s="196">
        <v>1259.3</v>
      </c>
      <c r="DE91" s="187">
        <v>1516.3</v>
      </c>
      <c r="DF91" s="187">
        <v>1918.8</v>
      </c>
      <c r="DG91" s="187">
        <v>2389</v>
      </c>
      <c r="DH91" s="197">
        <v>2989.6</v>
      </c>
      <c r="DI91" s="197">
        <v>3103</v>
      </c>
      <c r="DJ91" s="196">
        <v>3103</v>
      </c>
      <c r="DK91" s="196">
        <v>3124.539</v>
      </c>
      <c r="DL91" s="196">
        <v>3394</v>
      </c>
      <c r="DM91" s="196">
        <v>704</v>
      </c>
      <c r="DN91" s="198">
        <v>1021</v>
      </c>
      <c r="DO91" s="187">
        <v>1170.9</v>
      </c>
      <c r="DP91" s="196">
        <v>1170.9</v>
      </c>
      <c r="DQ91" s="196">
        <v>1818.4</v>
      </c>
      <c r="DR91" s="196">
        <v>554.507</v>
      </c>
      <c r="DS91" s="196">
        <v>680.552</v>
      </c>
      <c r="DT91" s="196">
        <v>517.238</v>
      </c>
      <c r="DU91" s="193">
        <v>560.4</v>
      </c>
      <c r="DV91" s="193">
        <v>263.694</v>
      </c>
      <c r="DW91" s="193">
        <v>114.406</v>
      </c>
      <c r="DX91" s="193">
        <v>108.582</v>
      </c>
      <c r="DY91" s="196">
        <f t="shared" si="50"/>
        <v>4617.779</v>
      </c>
      <c r="DZ91" s="187" t="s">
        <v>20</v>
      </c>
      <c r="EA91" s="193">
        <v>917.595</v>
      </c>
      <c r="EB91" s="193">
        <v>1072.291</v>
      </c>
      <c r="EC91" s="193">
        <v>329.524</v>
      </c>
      <c r="ED91" s="193">
        <v>3.328</v>
      </c>
      <c r="EE91" s="193">
        <v>559.28</v>
      </c>
      <c r="EF91" s="193">
        <v>276.9</v>
      </c>
      <c r="EG91" s="199">
        <v>2.187</v>
      </c>
      <c r="EH91" s="199">
        <v>0</v>
      </c>
      <c r="EI91" s="199">
        <v>2.022</v>
      </c>
      <c r="EJ91" s="199">
        <v>2.274</v>
      </c>
      <c r="EK91" s="199">
        <v>36.653</v>
      </c>
      <c r="EL91" s="187">
        <f t="shared" si="73"/>
        <v>3202.0539999999996</v>
      </c>
      <c r="EM91" s="203">
        <v>1937.152</v>
      </c>
      <c r="EN91" s="187">
        <v>1129.616</v>
      </c>
      <c r="EO91" s="190">
        <v>1647.332</v>
      </c>
      <c r="EP91" s="190">
        <v>293.94</v>
      </c>
      <c r="EQ91" s="190">
        <v>259.63</v>
      </c>
      <c r="ER91" s="190">
        <v>474.074</v>
      </c>
      <c r="ES91" s="193">
        <v>656.972</v>
      </c>
      <c r="ET91" s="196">
        <v>694.056</v>
      </c>
      <c r="EU91" s="193">
        <v>1128.39</v>
      </c>
      <c r="EV91" s="193">
        <v>553.613</v>
      </c>
      <c r="EW91" s="193">
        <v>83.20100000000001</v>
      </c>
      <c r="EX91" s="201">
        <v>459.836</v>
      </c>
      <c r="EY91" s="187">
        <f t="shared" si="51"/>
        <v>9317.811999999996</v>
      </c>
      <c r="EZ91" s="196">
        <v>1467.286</v>
      </c>
      <c r="FA91" s="187">
        <v>682.878</v>
      </c>
      <c r="FB91" s="201">
        <v>1647.332</v>
      </c>
      <c r="FC91" s="201">
        <v>1166.348</v>
      </c>
      <c r="FD91" s="187">
        <v>641.541</v>
      </c>
      <c r="FE91" s="187">
        <v>801.212</v>
      </c>
      <c r="FF91" s="201">
        <v>574.922</v>
      </c>
      <c r="FG91" s="201">
        <v>1611.759</v>
      </c>
      <c r="FH91" s="201">
        <v>502.423</v>
      </c>
      <c r="FI91" s="201">
        <v>79.791</v>
      </c>
      <c r="FJ91" s="190">
        <v>395.79</v>
      </c>
      <c r="FK91" s="201">
        <v>419.628</v>
      </c>
      <c r="FL91" s="187">
        <f t="shared" si="52"/>
        <v>9990.910000000002</v>
      </c>
      <c r="FM91" s="196">
        <v>2203.882</v>
      </c>
      <c r="FN91" s="188">
        <v>1915.162</v>
      </c>
      <c r="FO91" s="225">
        <v>619.015</v>
      </c>
      <c r="FP91" s="225">
        <v>1447.761</v>
      </c>
      <c r="FQ91" s="225">
        <v>1435.84</v>
      </c>
      <c r="FR91" s="225">
        <v>1663.163</v>
      </c>
      <c r="FS91" s="187">
        <v>1658.21</v>
      </c>
      <c r="FT91" s="187">
        <v>487.861</v>
      </c>
      <c r="FU91" s="226">
        <v>397.747</v>
      </c>
      <c r="FV91" s="225">
        <v>0.075</v>
      </c>
      <c r="FW91" s="233">
        <v>23.701</v>
      </c>
      <c r="FX91" s="225">
        <v>387.624</v>
      </c>
      <c r="FY91" s="196">
        <v>915.396</v>
      </c>
      <c r="FZ91" s="196">
        <v>718.422</v>
      </c>
      <c r="GA91" s="196">
        <v>428.244</v>
      </c>
      <c r="GB91" s="196">
        <v>612.175</v>
      </c>
      <c r="GC91" s="196">
        <v>571.554</v>
      </c>
      <c r="GD91" s="196">
        <v>857.58</v>
      </c>
      <c r="GE91" s="196">
        <v>186.038</v>
      </c>
      <c r="GF91" s="196">
        <v>389.974</v>
      </c>
      <c r="GG91" s="196">
        <v>829.501</v>
      </c>
      <c r="GH91" s="196">
        <v>240.94</v>
      </c>
      <c r="GI91" s="196">
        <v>237.105</v>
      </c>
      <c r="GJ91" s="196">
        <v>86.635</v>
      </c>
      <c r="GK91" s="196">
        <f t="shared" si="74"/>
        <v>12240.041</v>
      </c>
      <c r="GL91" s="196">
        <f t="shared" si="75"/>
        <v>6073.563999999999</v>
      </c>
      <c r="GM91" s="196">
        <v>658.45</v>
      </c>
      <c r="GN91" s="196">
        <v>151.813</v>
      </c>
      <c r="GO91" s="196">
        <v>76.483</v>
      </c>
      <c r="GP91" s="196">
        <v>2316.075</v>
      </c>
      <c r="GQ91" s="196">
        <v>160.468</v>
      </c>
      <c r="GR91" s="196">
        <v>80.014</v>
      </c>
      <c r="GS91" s="196">
        <v>972.088</v>
      </c>
      <c r="GT91" s="196">
        <v>764.508</v>
      </c>
      <c r="GU91" s="196">
        <v>155.9</v>
      </c>
      <c r="GV91" s="196">
        <v>494.208</v>
      </c>
      <c r="GW91" s="196">
        <v>1187.007</v>
      </c>
      <c r="GX91" s="196">
        <v>233.458</v>
      </c>
      <c r="GY91" s="196">
        <v>860.577</v>
      </c>
      <c r="GZ91" s="196">
        <v>1082.113</v>
      </c>
      <c r="HA91" s="196">
        <v>1497.304</v>
      </c>
      <c r="HB91" s="196">
        <v>240.69</v>
      </c>
      <c r="HC91" s="196">
        <v>4.22</v>
      </c>
      <c r="HD91" s="196">
        <v>808.483</v>
      </c>
      <c r="HE91" s="196">
        <v>809.79</v>
      </c>
      <c r="HF91" s="196">
        <v>638.145</v>
      </c>
      <c r="HG91" s="196">
        <v>226.978</v>
      </c>
      <c r="HH91" s="196">
        <v>776.963</v>
      </c>
      <c r="HI91" s="196">
        <v>346.295</v>
      </c>
      <c r="HJ91" s="196">
        <v>109.08</v>
      </c>
      <c r="HK91" s="196">
        <v>746.266</v>
      </c>
      <c r="HL91" s="196">
        <v>84.607</v>
      </c>
      <c r="HM91" s="196">
        <v>40.585</v>
      </c>
      <c r="HN91" s="196">
        <v>615.571</v>
      </c>
      <c r="HO91" s="196">
        <v>33.432</v>
      </c>
      <c r="HP91" s="196">
        <v>37.025</v>
      </c>
      <c r="HQ91" s="196">
        <v>198.848</v>
      </c>
      <c r="HR91" s="196">
        <v>1084.164</v>
      </c>
      <c r="HS91" s="196">
        <v>287.521</v>
      </c>
      <c r="HT91" s="196">
        <v>551.577</v>
      </c>
      <c r="HU91" s="196"/>
      <c r="HV91" s="196"/>
      <c r="HW91" s="187">
        <f t="shared" si="76"/>
        <v>6945.263</v>
      </c>
      <c r="HX91" s="187">
        <f t="shared" si="77"/>
        <v>3679.5960000000005</v>
      </c>
    </row>
    <row r="92" spans="1:232" ht="18.75" customHeight="1">
      <c r="A92" s="94" t="s">
        <v>133</v>
      </c>
      <c r="B92" s="51" t="s">
        <v>134</v>
      </c>
      <c r="C92" s="45" t="s">
        <v>20</v>
      </c>
      <c r="D92" s="9"/>
      <c r="E92" s="45" t="s">
        <v>20</v>
      </c>
      <c r="F92" s="45" t="s">
        <v>20</v>
      </c>
      <c r="G92" s="39">
        <v>7188</v>
      </c>
      <c r="H92" s="39">
        <v>7071</v>
      </c>
      <c r="I92" s="39">
        <v>5728</v>
      </c>
      <c r="J92" s="119">
        <v>2905</v>
      </c>
      <c r="K92" s="79">
        <v>2999</v>
      </c>
      <c r="L92" s="79">
        <v>5590</v>
      </c>
      <c r="M92" s="79">
        <v>6231</v>
      </c>
      <c r="N92" s="79">
        <v>7088</v>
      </c>
      <c r="O92" s="83">
        <v>7505</v>
      </c>
      <c r="P92" s="61">
        <v>8756</v>
      </c>
      <c r="Q92" s="47">
        <v>10911</v>
      </c>
      <c r="R92" s="79">
        <v>10802</v>
      </c>
      <c r="S92" s="79">
        <v>12207.867999999999</v>
      </c>
      <c r="T92" s="61">
        <v>13788</v>
      </c>
      <c r="U92" s="61">
        <v>16727.2</v>
      </c>
      <c r="V92" s="91">
        <v>15403.1</v>
      </c>
      <c r="W92" s="187">
        <v>17937.887</v>
      </c>
      <c r="X92" s="187">
        <v>28668.656999999996</v>
      </c>
      <c r="Y92" s="187">
        <v>35352.901000000005</v>
      </c>
      <c r="Z92" s="187">
        <v>33698.594</v>
      </c>
      <c r="AA92" s="187">
        <f t="shared" si="43"/>
        <v>36635.829000000005</v>
      </c>
      <c r="AB92" s="187">
        <v>38178.971</v>
      </c>
      <c r="AC92" s="187">
        <v>31725.155</v>
      </c>
      <c r="AD92" s="187">
        <v>33285.201</v>
      </c>
      <c r="AE92" s="191">
        <v>1070</v>
      </c>
      <c r="AF92" s="189">
        <v>797</v>
      </c>
      <c r="AG92" s="189">
        <v>786</v>
      </c>
      <c r="AH92" s="189">
        <v>408</v>
      </c>
      <c r="AI92" s="189">
        <v>1030</v>
      </c>
      <c r="AJ92" s="189">
        <v>968</v>
      </c>
      <c r="AK92" s="189">
        <v>807</v>
      </c>
      <c r="AL92" s="189">
        <v>765</v>
      </c>
      <c r="AM92" s="189">
        <v>1052</v>
      </c>
      <c r="AN92" s="189">
        <v>1114</v>
      </c>
      <c r="AO92" s="189">
        <v>435</v>
      </c>
      <c r="AP92" s="189">
        <v>1570</v>
      </c>
      <c r="AQ92" s="187">
        <f t="shared" si="44"/>
        <v>10802</v>
      </c>
      <c r="AR92" s="191">
        <v>514</v>
      </c>
      <c r="AS92" s="189">
        <v>682</v>
      </c>
      <c r="AT92" s="189">
        <v>1011.068</v>
      </c>
      <c r="AU92" s="189">
        <v>1357</v>
      </c>
      <c r="AV92" s="192">
        <v>1157</v>
      </c>
      <c r="AW92" s="192">
        <v>863</v>
      </c>
      <c r="AX92" s="193">
        <v>1236.2</v>
      </c>
      <c r="AY92" s="193">
        <v>854.9</v>
      </c>
      <c r="AZ92" s="193">
        <v>1049.5</v>
      </c>
      <c r="BA92" s="193">
        <v>989.9</v>
      </c>
      <c r="BB92" s="193">
        <v>1352.3</v>
      </c>
      <c r="BC92" s="189">
        <v>1141</v>
      </c>
      <c r="BD92" s="189">
        <f t="shared" si="45"/>
        <v>12207.867999999999</v>
      </c>
      <c r="BE92" s="189">
        <v>1165.6</v>
      </c>
      <c r="BF92" s="189">
        <f t="shared" si="53"/>
        <v>898.2000000000003</v>
      </c>
      <c r="BG92" s="189">
        <f t="shared" si="54"/>
        <v>1009.5999999999999</v>
      </c>
      <c r="BH92" s="189">
        <f t="shared" si="55"/>
        <v>805.7999999999997</v>
      </c>
      <c r="BI92" s="189">
        <f t="shared" si="56"/>
        <v>819.5</v>
      </c>
      <c r="BJ92" s="189">
        <f t="shared" si="57"/>
        <v>607.6000000000004</v>
      </c>
      <c r="BK92" s="189">
        <f t="shared" si="58"/>
        <v>1121.0999999999995</v>
      </c>
      <c r="BL92" s="189">
        <f t="shared" si="59"/>
        <v>1052.2000000000007</v>
      </c>
      <c r="BM92" s="189">
        <f t="shared" si="60"/>
        <v>2573.5</v>
      </c>
      <c r="BN92" s="189">
        <f t="shared" si="61"/>
        <v>1587.2999999999993</v>
      </c>
      <c r="BO92" s="189">
        <f t="shared" si="62"/>
        <v>1085.3999999999996</v>
      </c>
      <c r="BP92" s="189">
        <f t="shared" si="63"/>
        <v>1062.2000000000007</v>
      </c>
      <c r="BQ92" s="189">
        <f t="shared" si="47"/>
        <v>13788</v>
      </c>
      <c r="BR92" s="193">
        <v>2063.8</v>
      </c>
      <c r="BS92" s="193">
        <v>3073.4</v>
      </c>
      <c r="BT92" s="190">
        <v>3879.2</v>
      </c>
      <c r="BU92" s="187">
        <v>4698.7</v>
      </c>
      <c r="BV92" s="194">
        <v>5306.3</v>
      </c>
      <c r="BW92" s="194">
        <v>6427.4</v>
      </c>
      <c r="BX92" s="187">
        <v>7479.6</v>
      </c>
      <c r="BY92" s="190">
        <v>10053.1</v>
      </c>
      <c r="BZ92" s="187">
        <v>11640.4</v>
      </c>
      <c r="CA92" s="195">
        <v>12725.8</v>
      </c>
      <c r="CB92" s="187">
        <v>16727.2</v>
      </c>
      <c r="CC92" s="187">
        <v>13788</v>
      </c>
      <c r="CD92" s="187">
        <v>1468.9</v>
      </c>
      <c r="CE92" s="187">
        <f t="shared" si="78"/>
        <v>870.5999999999999</v>
      </c>
      <c r="CF92" s="187">
        <f t="shared" si="64"/>
        <v>1410.5</v>
      </c>
      <c r="CG92" s="187">
        <f t="shared" si="65"/>
        <v>987.1000000000004</v>
      </c>
      <c r="CH92" s="187">
        <f t="shared" si="66"/>
        <v>1318.1999999999998</v>
      </c>
      <c r="CI92" s="187">
        <f t="shared" si="67"/>
        <v>1093.5999999999995</v>
      </c>
      <c r="CJ92" s="187">
        <f t="shared" si="68"/>
        <v>1104.6000000000004</v>
      </c>
      <c r="CK92" s="187">
        <f t="shared" si="69"/>
        <v>1599.5</v>
      </c>
      <c r="CL92" s="187">
        <f t="shared" si="70"/>
        <v>1273.5</v>
      </c>
      <c r="CM92" s="187">
        <f t="shared" si="71"/>
        <v>1085.5</v>
      </c>
      <c r="CN92" s="187">
        <f t="shared" si="72"/>
        <v>3126.3999999999996</v>
      </c>
      <c r="CO92" s="187">
        <f t="shared" si="49"/>
        <v>1388.800000000001</v>
      </c>
      <c r="CP92" s="187">
        <v>2339.5</v>
      </c>
      <c r="CQ92" s="187">
        <v>3750</v>
      </c>
      <c r="CR92" s="190">
        <v>4737.1</v>
      </c>
      <c r="CS92" s="187">
        <v>6055.3</v>
      </c>
      <c r="CT92" s="187">
        <v>7148.9</v>
      </c>
      <c r="CU92" s="230">
        <v>8253.5</v>
      </c>
      <c r="CV92" s="193">
        <v>9853</v>
      </c>
      <c r="CW92" s="196">
        <v>11126.5</v>
      </c>
      <c r="CX92" s="190">
        <v>12212</v>
      </c>
      <c r="CY92" s="187">
        <v>15338.4</v>
      </c>
      <c r="CZ92" s="187">
        <v>16727.2</v>
      </c>
      <c r="DA92" s="187">
        <v>1621.1</v>
      </c>
      <c r="DB92" s="190">
        <v>2626</v>
      </c>
      <c r="DC92" s="190">
        <v>3841.6</v>
      </c>
      <c r="DD92" s="196">
        <v>5081</v>
      </c>
      <c r="DE92" s="187">
        <v>6108.4</v>
      </c>
      <c r="DF92" s="187">
        <v>7023.8</v>
      </c>
      <c r="DG92" s="187">
        <v>8375.5</v>
      </c>
      <c r="DH92" s="197">
        <v>9006.4</v>
      </c>
      <c r="DI92" s="197">
        <v>10436.5</v>
      </c>
      <c r="DJ92" s="196">
        <v>11290</v>
      </c>
      <c r="DK92" s="196">
        <v>12380.168</v>
      </c>
      <c r="DL92" s="196">
        <v>15403.1</v>
      </c>
      <c r="DM92" s="196">
        <v>1234.2</v>
      </c>
      <c r="DN92" s="198">
        <v>2054</v>
      </c>
      <c r="DO92" s="187">
        <v>3594.7</v>
      </c>
      <c r="DP92" s="196">
        <v>5367.7</v>
      </c>
      <c r="DQ92" s="196">
        <v>6579</v>
      </c>
      <c r="DR92" s="196">
        <v>1743.706</v>
      </c>
      <c r="DS92" s="196">
        <v>1593.017</v>
      </c>
      <c r="DT92" s="196">
        <v>1447.944</v>
      </c>
      <c r="DU92" s="193">
        <v>1692.586</v>
      </c>
      <c r="DV92" s="193">
        <v>1095.168</v>
      </c>
      <c r="DW92" s="193">
        <v>2136.079</v>
      </c>
      <c r="DX92" s="193">
        <v>1650.387</v>
      </c>
      <c r="DY92" s="196">
        <f t="shared" si="50"/>
        <v>17937.887</v>
      </c>
      <c r="DZ92" s="187">
        <v>1983</v>
      </c>
      <c r="EA92" s="193">
        <v>1142.293</v>
      </c>
      <c r="EB92" s="193">
        <v>1972.023</v>
      </c>
      <c r="EC92" s="193">
        <v>3267.061</v>
      </c>
      <c r="ED92" s="193">
        <v>1475.778</v>
      </c>
      <c r="EE92" s="193">
        <v>1808.385</v>
      </c>
      <c r="EF92" s="193">
        <v>1466.911</v>
      </c>
      <c r="EG92" s="199">
        <v>1961.118</v>
      </c>
      <c r="EH92" s="199">
        <v>3576.071</v>
      </c>
      <c r="EI92" s="199">
        <v>3691.348</v>
      </c>
      <c r="EJ92" s="199">
        <v>3469.819</v>
      </c>
      <c r="EK92" s="199">
        <v>2854.85</v>
      </c>
      <c r="EL92" s="187">
        <f t="shared" si="73"/>
        <v>28668.656999999996</v>
      </c>
      <c r="EM92" s="203">
        <v>2598.247</v>
      </c>
      <c r="EN92" s="187">
        <v>2494.65</v>
      </c>
      <c r="EO92" s="190">
        <v>1372.534</v>
      </c>
      <c r="EP92" s="190">
        <v>2229.847</v>
      </c>
      <c r="EQ92" s="190">
        <v>2795.412</v>
      </c>
      <c r="ER92" s="190">
        <v>2562.991</v>
      </c>
      <c r="ES92" s="193">
        <v>2423.291</v>
      </c>
      <c r="ET92" s="196">
        <v>4020.864</v>
      </c>
      <c r="EU92" s="193">
        <v>3368.331</v>
      </c>
      <c r="EV92" s="193">
        <v>5084.09</v>
      </c>
      <c r="EW92" s="193">
        <v>3066.6270000000004</v>
      </c>
      <c r="EX92" s="201">
        <v>3336.017000000001</v>
      </c>
      <c r="EY92" s="187">
        <f t="shared" si="51"/>
        <v>35352.901000000005</v>
      </c>
      <c r="EZ92" s="196">
        <v>2771.801</v>
      </c>
      <c r="FA92" s="187">
        <v>2700.917</v>
      </c>
      <c r="FB92" s="201">
        <v>1372.534</v>
      </c>
      <c r="FC92" s="201">
        <v>3244.489999999999</v>
      </c>
      <c r="FD92" s="187">
        <v>3610.355</v>
      </c>
      <c r="FE92" s="187">
        <v>3045.563</v>
      </c>
      <c r="FF92" s="201">
        <v>2950.996</v>
      </c>
      <c r="FG92" s="201">
        <v>2170.609</v>
      </c>
      <c r="FH92" s="201">
        <v>3071.259</v>
      </c>
      <c r="FI92" s="201">
        <v>3925.9729999999995</v>
      </c>
      <c r="FJ92" s="190">
        <v>2385.067</v>
      </c>
      <c r="FK92" s="201">
        <v>2449.03</v>
      </c>
      <c r="FL92" s="187">
        <f t="shared" si="52"/>
        <v>33698.594</v>
      </c>
      <c r="FM92" s="196">
        <v>6847.842</v>
      </c>
      <c r="FN92" s="188">
        <v>2721.357</v>
      </c>
      <c r="FO92" s="225">
        <v>2485.671</v>
      </c>
      <c r="FP92" s="225">
        <v>2244.886</v>
      </c>
      <c r="FQ92" s="225">
        <v>2952.123</v>
      </c>
      <c r="FR92" s="225">
        <v>3026.4</v>
      </c>
      <c r="FS92" s="187">
        <v>2955.603999999999</v>
      </c>
      <c r="FT92" s="187">
        <v>5181</v>
      </c>
      <c r="FU92" s="226">
        <v>2364.176</v>
      </c>
      <c r="FV92" s="225">
        <v>2765.089</v>
      </c>
      <c r="FW92" s="225">
        <v>2897.326</v>
      </c>
      <c r="FX92" s="225">
        <v>194.355</v>
      </c>
      <c r="FY92" s="196">
        <v>3393.969</v>
      </c>
      <c r="FZ92" s="196">
        <v>2614.517</v>
      </c>
      <c r="GA92" s="196">
        <v>3305.216</v>
      </c>
      <c r="GB92" s="196">
        <v>2890.391</v>
      </c>
      <c r="GC92" s="196">
        <v>2435.869</v>
      </c>
      <c r="GD92" s="196">
        <v>2827.006</v>
      </c>
      <c r="GE92" s="196">
        <v>5038.784</v>
      </c>
      <c r="GF92" s="196">
        <v>3225.496</v>
      </c>
      <c r="GG92" s="196">
        <v>3202.734</v>
      </c>
      <c r="GH92" s="196">
        <v>2379.394</v>
      </c>
      <c r="GI92" s="196">
        <v>4147.181</v>
      </c>
      <c r="GJ92" s="196">
        <v>2718.414</v>
      </c>
      <c r="GK92" s="196">
        <f t="shared" si="74"/>
        <v>36635.829000000005</v>
      </c>
      <c r="GL92" s="196">
        <f t="shared" si="75"/>
        <v>38178.971</v>
      </c>
      <c r="GM92" s="196">
        <v>3320.807</v>
      </c>
      <c r="GN92" s="196">
        <v>3431.718</v>
      </c>
      <c r="GO92" s="196">
        <v>3485.584</v>
      </c>
      <c r="GP92" s="196">
        <v>1766.843</v>
      </c>
      <c r="GQ92" s="196">
        <v>1142.938</v>
      </c>
      <c r="GR92" s="196">
        <v>1346.058</v>
      </c>
      <c r="GS92" s="196">
        <v>1507.052</v>
      </c>
      <c r="GT92" s="196">
        <v>3180.465</v>
      </c>
      <c r="GU92" s="196">
        <v>4028.714</v>
      </c>
      <c r="GV92" s="196">
        <v>3811.49</v>
      </c>
      <c r="GW92" s="196">
        <v>3221.034</v>
      </c>
      <c r="GX92" s="196">
        <v>2967.55</v>
      </c>
      <c r="GY92" s="196">
        <v>1420.163</v>
      </c>
      <c r="GZ92" s="196">
        <v>3502.617</v>
      </c>
      <c r="HA92" s="196">
        <v>3101.138</v>
      </c>
      <c r="HB92" s="196">
        <v>1732.008</v>
      </c>
      <c r="HC92" s="196">
        <v>3734.539</v>
      </c>
      <c r="HD92" s="196">
        <v>2379.653</v>
      </c>
      <c r="HE92" s="196">
        <v>2363.713</v>
      </c>
      <c r="HF92" s="196">
        <v>3003.869</v>
      </c>
      <c r="HG92" s="196">
        <v>3572.427</v>
      </c>
      <c r="HH92" s="196">
        <v>2842.651</v>
      </c>
      <c r="HI92" s="196">
        <v>3575.981</v>
      </c>
      <c r="HJ92" s="196">
        <v>2056.442</v>
      </c>
      <c r="HK92" s="196">
        <v>3174.612</v>
      </c>
      <c r="HL92" s="196">
        <v>2539.863</v>
      </c>
      <c r="HM92" s="196">
        <v>3404.279</v>
      </c>
      <c r="HN92" s="196">
        <v>3679.629</v>
      </c>
      <c r="HO92" s="196">
        <v>2939.836</v>
      </c>
      <c r="HP92" s="196">
        <v>3218.211</v>
      </c>
      <c r="HQ92" s="196">
        <v>4055.407</v>
      </c>
      <c r="HR92" s="196">
        <v>4980.914</v>
      </c>
      <c r="HS92" s="196">
        <v>3895.514</v>
      </c>
      <c r="HT92" s="196">
        <v>3203.352</v>
      </c>
      <c r="HU92" s="196"/>
      <c r="HV92" s="196"/>
      <c r="HW92" s="187">
        <f t="shared" si="76"/>
        <v>27652.778</v>
      </c>
      <c r="HX92" s="187">
        <f t="shared" si="77"/>
        <v>35091.617</v>
      </c>
    </row>
    <row r="93" spans="1:232" ht="18.75" customHeight="1">
      <c r="A93" s="94" t="s">
        <v>135</v>
      </c>
      <c r="B93" s="51" t="s">
        <v>136</v>
      </c>
      <c r="C93" s="39">
        <v>14909</v>
      </c>
      <c r="D93" s="39"/>
      <c r="E93" s="39">
        <v>17281</v>
      </c>
      <c r="F93" s="39">
        <v>14228</v>
      </c>
      <c r="G93" s="39">
        <v>4554</v>
      </c>
      <c r="H93" s="39">
        <v>5160</v>
      </c>
      <c r="I93" s="39">
        <v>2724</v>
      </c>
      <c r="J93" s="119">
        <v>1551</v>
      </c>
      <c r="K93" s="79">
        <v>1329</v>
      </c>
      <c r="L93" s="79">
        <v>2036</v>
      </c>
      <c r="M93" s="79">
        <v>1395</v>
      </c>
      <c r="N93" s="79">
        <v>1828</v>
      </c>
      <c r="O93" s="83">
        <v>1450</v>
      </c>
      <c r="P93" s="61">
        <v>1669</v>
      </c>
      <c r="Q93" s="47">
        <v>2119</v>
      </c>
      <c r="R93" s="79">
        <v>2478</v>
      </c>
      <c r="S93" s="79">
        <v>19835.439</v>
      </c>
      <c r="T93" s="61">
        <v>3995</v>
      </c>
      <c r="U93" s="61">
        <v>5106.2</v>
      </c>
      <c r="V93" s="91">
        <v>4573.4</v>
      </c>
      <c r="W93" s="187">
        <v>6861.04</v>
      </c>
      <c r="X93" s="187">
        <v>9682.460000000001</v>
      </c>
      <c r="Y93" s="187">
        <v>12140.008000000002</v>
      </c>
      <c r="Z93" s="187">
        <v>11659.311999999998</v>
      </c>
      <c r="AA93" s="187">
        <f t="shared" si="43"/>
        <v>9579.255000000001</v>
      </c>
      <c r="AB93" s="187">
        <v>12381.218</v>
      </c>
      <c r="AC93" s="187">
        <v>10585.862</v>
      </c>
      <c r="AD93" s="187">
        <v>12950.811000000002</v>
      </c>
      <c r="AE93" s="191">
        <v>219</v>
      </c>
      <c r="AF93" s="189">
        <v>84</v>
      </c>
      <c r="AG93" s="189">
        <v>238</v>
      </c>
      <c r="AH93" s="189">
        <v>265</v>
      </c>
      <c r="AI93" s="189">
        <v>141</v>
      </c>
      <c r="AJ93" s="189">
        <v>327</v>
      </c>
      <c r="AK93" s="189">
        <v>204</v>
      </c>
      <c r="AL93" s="189">
        <v>293</v>
      </c>
      <c r="AM93" s="189">
        <v>77</v>
      </c>
      <c r="AN93" s="189">
        <v>244</v>
      </c>
      <c r="AO93" s="189">
        <v>87</v>
      </c>
      <c r="AP93" s="189">
        <v>299</v>
      </c>
      <c r="AQ93" s="187">
        <f t="shared" si="44"/>
        <v>2478</v>
      </c>
      <c r="AR93" s="191">
        <v>249</v>
      </c>
      <c r="AS93" s="189">
        <v>443</v>
      </c>
      <c r="AT93" s="189">
        <v>374.139</v>
      </c>
      <c r="AU93" s="189">
        <v>222</v>
      </c>
      <c r="AV93" s="192">
        <v>301</v>
      </c>
      <c r="AW93" s="192">
        <v>487</v>
      </c>
      <c r="AX93" s="193">
        <v>279.3</v>
      </c>
      <c r="AY93" s="193">
        <v>365.8</v>
      </c>
      <c r="AZ93" s="193">
        <v>677.4</v>
      </c>
      <c r="BA93" s="193">
        <v>651.5</v>
      </c>
      <c r="BB93" s="193">
        <v>15565.3</v>
      </c>
      <c r="BC93" s="189">
        <v>220</v>
      </c>
      <c r="BD93" s="189">
        <f t="shared" si="45"/>
        <v>19835.439</v>
      </c>
      <c r="BE93" s="189">
        <v>169.7</v>
      </c>
      <c r="BF93" s="189">
        <f t="shared" si="53"/>
        <v>324</v>
      </c>
      <c r="BG93" s="189">
        <f t="shared" si="54"/>
        <v>487.90000000000003</v>
      </c>
      <c r="BH93" s="189">
        <f t="shared" si="55"/>
        <v>208.39999999999998</v>
      </c>
      <c r="BI93" s="189">
        <f t="shared" si="56"/>
        <v>142.29999999999995</v>
      </c>
      <c r="BJ93" s="189">
        <f t="shared" si="57"/>
        <v>245.20000000000005</v>
      </c>
      <c r="BK93" s="189">
        <f t="shared" si="58"/>
        <v>226</v>
      </c>
      <c r="BL93" s="189">
        <f t="shared" si="59"/>
        <v>310.5</v>
      </c>
      <c r="BM93" s="189">
        <f t="shared" si="60"/>
        <v>635.1999999999998</v>
      </c>
      <c r="BN93" s="189">
        <f t="shared" si="61"/>
        <v>485.2000000000003</v>
      </c>
      <c r="BO93" s="189">
        <f t="shared" si="62"/>
        <v>438.7999999999997</v>
      </c>
      <c r="BP93" s="189">
        <f t="shared" si="63"/>
        <v>321.8000000000002</v>
      </c>
      <c r="BQ93" s="189">
        <f t="shared" si="47"/>
        <v>3995</v>
      </c>
      <c r="BR93" s="193">
        <v>493.7</v>
      </c>
      <c r="BS93" s="193">
        <v>981.6</v>
      </c>
      <c r="BT93" s="190">
        <v>1190</v>
      </c>
      <c r="BU93" s="187">
        <v>1332.3</v>
      </c>
      <c r="BV93" s="194">
        <v>1577.5</v>
      </c>
      <c r="BW93" s="194">
        <v>1803.5</v>
      </c>
      <c r="BX93" s="187">
        <v>2114</v>
      </c>
      <c r="BY93" s="190">
        <v>2749.2</v>
      </c>
      <c r="BZ93" s="187">
        <v>3234.4</v>
      </c>
      <c r="CA93" s="195">
        <v>3673.2</v>
      </c>
      <c r="CB93" s="187">
        <v>5106.2</v>
      </c>
      <c r="CC93" s="187">
        <v>3995</v>
      </c>
      <c r="CD93" s="187">
        <v>485.3</v>
      </c>
      <c r="CE93" s="187">
        <f t="shared" si="78"/>
        <v>320.40000000000003</v>
      </c>
      <c r="CF93" s="187">
        <f t="shared" si="64"/>
        <v>675.3</v>
      </c>
      <c r="CG93" s="187">
        <f t="shared" si="65"/>
        <v>384.20000000000005</v>
      </c>
      <c r="CH93" s="187">
        <f t="shared" si="66"/>
        <v>512.8999999999999</v>
      </c>
      <c r="CI93" s="187">
        <f t="shared" si="67"/>
        <v>323.2000000000003</v>
      </c>
      <c r="CJ93" s="187">
        <f t="shared" si="68"/>
        <v>311.5</v>
      </c>
      <c r="CK93" s="187">
        <f t="shared" si="69"/>
        <v>386.5999999999999</v>
      </c>
      <c r="CL93" s="187">
        <f t="shared" si="70"/>
        <v>427.9000000000001</v>
      </c>
      <c r="CM93" s="187">
        <f t="shared" si="71"/>
        <v>290.6999999999998</v>
      </c>
      <c r="CN93" s="187">
        <f t="shared" si="72"/>
        <v>662</v>
      </c>
      <c r="CO93" s="187">
        <f t="shared" si="49"/>
        <v>326.1999999999998</v>
      </c>
      <c r="CP93" s="187">
        <v>805.7</v>
      </c>
      <c r="CQ93" s="187">
        <v>1481</v>
      </c>
      <c r="CR93" s="190">
        <v>1865.2</v>
      </c>
      <c r="CS93" s="187">
        <v>2378.1</v>
      </c>
      <c r="CT93" s="187">
        <v>2701.3</v>
      </c>
      <c r="CU93" s="230">
        <v>3012.8</v>
      </c>
      <c r="CV93" s="193">
        <v>3399.4</v>
      </c>
      <c r="CW93" s="196">
        <v>3827.3</v>
      </c>
      <c r="CX93" s="190">
        <v>4118</v>
      </c>
      <c r="CY93" s="187">
        <v>4780</v>
      </c>
      <c r="CZ93" s="187">
        <v>5106.2</v>
      </c>
      <c r="DA93" s="187">
        <v>471</v>
      </c>
      <c r="DB93" s="190">
        <v>901.2</v>
      </c>
      <c r="DC93" s="190">
        <v>1246.4</v>
      </c>
      <c r="DD93" s="196">
        <v>1755.5</v>
      </c>
      <c r="DE93" s="187">
        <v>1914.9</v>
      </c>
      <c r="DF93" s="187">
        <v>2189.1</v>
      </c>
      <c r="DG93" s="187">
        <v>2587.3</v>
      </c>
      <c r="DH93" s="197">
        <v>3027</v>
      </c>
      <c r="DI93" s="197">
        <v>3367.6</v>
      </c>
      <c r="DJ93" s="196">
        <v>3862</v>
      </c>
      <c r="DK93" s="196">
        <v>4132.48</v>
      </c>
      <c r="DL93" s="196">
        <v>4573.4</v>
      </c>
      <c r="DM93" s="196">
        <v>561.6</v>
      </c>
      <c r="DN93" s="198">
        <v>1233</v>
      </c>
      <c r="DO93" s="187">
        <v>1899.3</v>
      </c>
      <c r="DP93" s="196">
        <v>2405.1</v>
      </c>
      <c r="DQ93" s="196">
        <v>2896.7</v>
      </c>
      <c r="DR93" s="196">
        <v>631.567</v>
      </c>
      <c r="DS93" s="196">
        <v>525.421</v>
      </c>
      <c r="DT93" s="196">
        <v>640.513</v>
      </c>
      <c r="DU93" s="193">
        <v>392.056</v>
      </c>
      <c r="DV93" s="193">
        <v>418.472</v>
      </c>
      <c r="DW93" s="193">
        <v>888.533</v>
      </c>
      <c r="DX93" s="193">
        <v>467.778</v>
      </c>
      <c r="DY93" s="196">
        <f t="shared" si="50"/>
        <v>6861.04</v>
      </c>
      <c r="DZ93" s="187">
        <v>447</v>
      </c>
      <c r="EA93" s="193">
        <v>439.792</v>
      </c>
      <c r="EB93" s="193">
        <v>731.449</v>
      </c>
      <c r="EC93" s="193">
        <v>1156.193</v>
      </c>
      <c r="ED93" s="193">
        <v>354.567</v>
      </c>
      <c r="EE93" s="193">
        <v>647.354</v>
      </c>
      <c r="EF93" s="193">
        <v>305.347</v>
      </c>
      <c r="EG93" s="199">
        <v>564.999</v>
      </c>
      <c r="EH93" s="199">
        <v>969.872</v>
      </c>
      <c r="EI93" s="199">
        <v>969.838</v>
      </c>
      <c r="EJ93" s="199">
        <v>861.676</v>
      </c>
      <c r="EK93" s="199">
        <v>2234.373</v>
      </c>
      <c r="EL93" s="187">
        <f t="shared" si="73"/>
        <v>9682.460000000001</v>
      </c>
      <c r="EM93" s="203">
        <v>746.522</v>
      </c>
      <c r="EN93" s="187">
        <v>1053.874</v>
      </c>
      <c r="EO93" s="190">
        <v>795.968</v>
      </c>
      <c r="EP93" s="190">
        <v>509.107</v>
      </c>
      <c r="EQ93" s="190">
        <v>1496.226</v>
      </c>
      <c r="ER93" s="190">
        <v>995.009</v>
      </c>
      <c r="ES93" s="193">
        <v>996.399</v>
      </c>
      <c r="ET93" s="196">
        <v>970.893</v>
      </c>
      <c r="EU93" s="193">
        <v>859.64</v>
      </c>
      <c r="EV93" s="193">
        <v>1576.718</v>
      </c>
      <c r="EW93" s="193">
        <v>694.1619999999997</v>
      </c>
      <c r="EX93" s="231">
        <v>1445.4899999999998</v>
      </c>
      <c r="EY93" s="187">
        <f t="shared" si="51"/>
        <v>12140.008000000002</v>
      </c>
      <c r="EZ93" s="196">
        <v>1617.924</v>
      </c>
      <c r="FA93" s="187">
        <v>979.017</v>
      </c>
      <c r="FB93" s="201">
        <v>796.234</v>
      </c>
      <c r="FC93" s="201">
        <v>895.0409999999998</v>
      </c>
      <c r="FD93" s="187">
        <v>770.655</v>
      </c>
      <c r="FE93" s="187">
        <v>1013.3929999999996</v>
      </c>
      <c r="FF93" s="201">
        <v>795.51</v>
      </c>
      <c r="FG93" s="201">
        <v>641.213</v>
      </c>
      <c r="FH93" s="201">
        <v>829.328</v>
      </c>
      <c r="FI93" s="201">
        <v>1354.912</v>
      </c>
      <c r="FJ93" s="190">
        <v>930.543</v>
      </c>
      <c r="FK93" s="201">
        <v>1035.542</v>
      </c>
      <c r="FL93" s="187">
        <f t="shared" si="52"/>
        <v>11659.311999999998</v>
      </c>
      <c r="FM93" s="196">
        <v>1123.605</v>
      </c>
      <c r="FN93" s="188">
        <v>928.993</v>
      </c>
      <c r="FO93" s="225">
        <v>700.245</v>
      </c>
      <c r="FP93" s="225">
        <v>884.097</v>
      </c>
      <c r="FQ93" s="225">
        <v>623.989</v>
      </c>
      <c r="FR93" s="225">
        <v>793.638</v>
      </c>
      <c r="FS93" s="187">
        <v>571.9659999999999</v>
      </c>
      <c r="FT93" s="187">
        <v>754.616</v>
      </c>
      <c r="FU93" s="226">
        <v>527.484</v>
      </c>
      <c r="FV93" s="225">
        <v>697.21</v>
      </c>
      <c r="FW93" s="225">
        <v>843.562</v>
      </c>
      <c r="FX93" s="225">
        <v>1129.85</v>
      </c>
      <c r="FY93" s="196">
        <v>672.298</v>
      </c>
      <c r="FZ93" s="196">
        <v>1046.391</v>
      </c>
      <c r="GA93" s="196">
        <v>737.97</v>
      </c>
      <c r="GB93" s="196">
        <v>794.586</v>
      </c>
      <c r="GC93" s="196">
        <v>666.037</v>
      </c>
      <c r="GD93" s="196">
        <v>1105.695</v>
      </c>
      <c r="GE93" s="196">
        <v>948.915</v>
      </c>
      <c r="GF93" s="196">
        <v>774.269</v>
      </c>
      <c r="GG93" s="196">
        <v>835.375</v>
      </c>
      <c r="GH93" s="196">
        <v>746.011</v>
      </c>
      <c r="GI93" s="196">
        <v>1927.056</v>
      </c>
      <c r="GJ93" s="196">
        <v>2126.615</v>
      </c>
      <c r="GK93" s="196">
        <f t="shared" si="74"/>
        <v>9579.255000000001</v>
      </c>
      <c r="GL93" s="196">
        <f t="shared" si="75"/>
        <v>12381.218</v>
      </c>
      <c r="GM93" s="196">
        <v>1716.276</v>
      </c>
      <c r="GN93" s="196">
        <v>1382.904</v>
      </c>
      <c r="GO93" s="196">
        <v>1074.195</v>
      </c>
      <c r="GP93" s="196">
        <v>556.421</v>
      </c>
      <c r="GQ93" s="196">
        <v>400.268</v>
      </c>
      <c r="GR93" s="196">
        <v>618.978</v>
      </c>
      <c r="GS93" s="196">
        <v>385.925</v>
      </c>
      <c r="GT93" s="196">
        <v>717.406</v>
      </c>
      <c r="GU93" s="196">
        <v>1184.098</v>
      </c>
      <c r="GV93" s="196">
        <v>682.4</v>
      </c>
      <c r="GW93" s="196">
        <v>1068.891</v>
      </c>
      <c r="GX93" s="196">
        <v>925.039</v>
      </c>
      <c r="GY93" s="196">
        <v>760.912</v>
      </c>
      <c r="GZ93" s="196">
        <v>545.494</v>
      </c>
      <c r="HA93" s="196">
        <v>1272.873</v>
      </c>
      <c r="HB93" s="196">
        <v>1702.45</v>
      </c>
      <c r="HC93" s="196">
        <v>728.845</v>
      </c>
      <c r="HD93" s="196">
        <v>759.564</v>
      </c>
      <c r="HE93" s="196">
        <v>641.89</v>
      </c>
      <c r="HF93" s="196">
        <v>1102.014</v>
      </c>
      <c r="HG93" s="196">
        <v>1205.116</v>
      </c>
      <c r="HH93" s="196">
        <v>1343.396</v>
      </c>
      <c r="HI93" s="196">
        <v>1169.544</v>
      </c>
      <c r="HJ93" s="196">
        <v>1718.713</v>
      </c>
      <c r="HK93" s="196">
        <v>1369.59</v>
      </c>
      <c r="HL93" s="196">
        <v>894.069</v>
      </c>
      <c r="HM93" s="196">
        <v>781.126</v>
      </c>
      <c r="HN93" s="196">
        <v>584.662</v>
      </c>
      <c r="HO93" s="196">
        <v>1003.896</v>
      </c>
      <c r="HP93" s="196">
        <v>705.639</v>
      </c>
      <c r="HQ93" s="196">
        <v>569.211</v>
      </c>
      <c r="HR93" s="196">
        <v>941.1251</v>
      </c>
      <c r="HS93" s="196">
        <v>793.705</v>
      </c>
      <c r="HT93" s="196">
        <v>939.369</v>
      </c>
      <c r="HU93" s="196"/>
      <c r="HV93" s="196"/>
      <c r="HW93" s="187">
        <f t="shared" si="76"/>
        <v>10062.554000000002</v>
      </c>
      <c r="HX93" s="187">
        <f t="shared" si="77"/>
        <v>8582.392100000001</v>
      </c>
    </row>
    <row r="94" spans="1:232" ht="18.75" customHeight="1">
      <c r="A94" s="94" t="s">
        <v>137</v>
      </c>
      <c r="B94" s="51" t="s">
        <v>138</v>
      </c>
      <c r="C94" s="39">
        <v>229</v>
      </c>
      <c r="D94" s="39"/>
      <c r="E94" s="39">
        <v>234</v>
      </c>
      <c r="F94" s="39">
        <v>426</v>
      </c>
      <c r="G94" s="39">
        <v>537</v>
      </c>
      <c r="H94" s="39">
        <v>735</v>
      </c>
      <c r="I94" s="39">
        <v>292</v>
      </c>
      <c r="J94" s="119">
        <v>155</v>
      </c>
      <c r="K94" s="79">
        <v>415</v>
      </c>
      <c r="L94" s="79">
        <v>1765</v>
      </c>
      <c r="M94" s="79">
        <v>1451</v>
      </c>
      <c r="N94" s="79">
        <v>736</v>
      </c>
      <c r="O94" s="83">
        <v>258</v>
      </c>
      <c r="P94" s="61">
        <v>374</v>
      </c>
      <c r="Q94" s="47">
        <v>397</v>
      </c>
      <c r="R94" s="79">
        <v>506</v>
      </c>
      <c r="S94" s="79">
        <v>472.806</v>
      </c>
      <c r="T94" s="61">
        <v>881</v>
      </c>
      <c r="U94" s="61">
        <v>1930.9</v>
      </c>
      <c r="V94" s="91">
        <v>458</v>
      </c>
      <c r="W94" s="187">
        <v>563.85</v>
      </c>
      <c r="X94" s="187">
        <v>588.135</v>
      </c>
      <c r="Y94" s="187">
        <v>1911.8310000000001</v>
      </c>
      <c r="Z94" s="187">
        <v>1362.775</v>
      </c>
      <c r="AA94" s="187">
        <f t="shared" si="43"/>
        <v>670.327</v>
      </c>
      <c r="AB94" s="187">
        <v>774.3929999999999</v>
      </c>
      <c r="AC94" s="187">
        <v>764.329</v>
      </c>
      <c r="AD94" s="187">
        <v>630.6109999999999</v>
      </c>
      <c r="AE94" s="191">
        <v>41</v>
      </c>
      <c r="AF94" s="189">
        <v>66</v>
      </c>
      <c r="AG94" s="189">
        <v>69</v>
      </c>
      <c r="AH94" s="189">
        <v>53</v>
      </c>
      <c r="AI94" s="189">
        <v>4</v>
      </c>
      <c r="AJ94" s="189">
        <v>36</v>
      </c>
      <c r="AK94" s="189">
        <v>19</v>
      </c>
      <c r="AL94" s="189">
        <v>13</v>
      </c>
      <c r="AM94" s="189">
        <v>34</v>
      </c>
      <c r="AN94" s="189">
        <v>35</v>
      </c>
      <c r="AO94" s="189">
        <v>33</v>
      </c>
      <c r="AP94" s="189">
        <v>103</v>
      </c>
      <c r="AQ94" s="187">
        <f t="shared" si="44"/>
        <v>506</v>
      </c>
      <c r="AR94" s="191">
        <v>22</v>
      </c>
      <c r="AS94" s="189">
        <v>50</v>
      </c>
      <c r="AT94" s="189">
        <v>58.106</v>
      </c>
      <c r="AU94" s="189">
        <v>19</v>
      </c>
      <c r="AV94" s="192">
        <v>27</v>
      </c>
      <c r="AW94" s="192">
        <v>25</v>
      </c>
      <c r="AX94" s="193">
        <v>2.1</v>
      </c>
      <c r="AY94" s="193">
        <v>23.7</v>
      </c>
      <c r="AZ94" s="193">
        <v>31.2</v>
      </c>
      <c r="BA94" s="193">
        <v>45.2</v>
      </c>
      <c r="BB94" s="193">
        <v>65.5</v>
      </c>
      <c r="BC94" s="189">
        <v>104</v>
      </c>
      <c r="BD94" s="189">
        <f t="shared" si="45"/>
        <v>472.806</v>
      </c>
      <c r="BE94" s="189">
        <v>25.7</v>
      </c>
      <c r="BF94" s="189">
        <f t="shared" si="53"/>
        <v>52.89999999999999</v>
      </c>
      <c r="BG94" s="189">
        <f t="shared" si="54"/>
        <v>99.5</v>
      </c>
      <c r="BH94" s="189">
        <f t="shared" si="55"/>
        <v>124.29999999999998</v>
      </c>
      <c r="BI94" s="189">
        <f t="shared" si="56"/>
        <v>36.60000000000002</v>
      </c>
      <c r="BJ94" s="189">
        <f t="shared" si="57"/>
        <v>57.5</v>
      </c>
      <c r="BK94" s="189">
        <f t="shared" si="58"/>
        <v>222.20000000000005</v>
      </c>
      <c r="BL94" s="189">
        <f t="shared" si="59"/>
        <v>96.89999999999998</v>
      </c>
      <c r="BM94" s="189">
        <f t="shared" si="60"/>
        <v>43.19999999999993</v>
      </c>
      <c r="BN94" s="189">
        <f t="shared" si="61"/>
        <v>111</v>
      </c>
      <c r="BO94" s="189">
        <f t="shared" si="62"/>
        <v>8</v>
      </c>
      <c r="BP94" s="189">
        <f t="shared" si="63"/>
        <v>3.2000000000000455</v>
      </c>
      <c r="BQ94" s="189">
        <f t="shared" si="47"/>
        <v>881</v>
      </c>
      <c r="BR94" s="193">
        <v>78.6</v>
      </c>
      <c r="BS94" s="193">
        <v>178.1</v>
      </c>
      <c r="BT94" s="190">
        <v>302.4</v>
      </c>
      <c r="BU94" s="187">
        <v>339</v>
      </c>
      <c r="BV94" s="194">
        <v>396.5</v>
      </c>
      <c r="BW94" s="194">
        <v>618.7</v>
      </c>
      <c r="BX94" s="187">
        <v>715.6</v>
      </c>
      <c r="BY94" s="190">
        <v>758.8</v>
      </c>
      <c r="BZ94" s="187">
        <v>869.8</v>
      </c>
      <c r="CA94" s="195">
        <v>877.8</v>
      </c>
      <c r="CB94" s="187">
        <v>1930.9</v>
      </c>
      <c r="CC94" s="187">
        <v>881</v>
      </c>
      <c r="CD94" s="187">
        <v>1037.9</v>
      </c>
      <c r="CE94" s="187">
        <f t="shared" si="78"/>
        <v>58.899999999999864</v>
      </c>
      <c r="CF94" s="187">
        <f t="shared" si="64"/>
        <v>470.20000000000005</v>
      </c>
      <c r="CG94" s="187">
        <f t="shared" si="65"/>
        <v>19.40000000000009</v>
      </c>
      <c r="CH94" s="187">
        <f t="shared" si="66"/>
        <v>25.199999999999818</v>
      </c>
      <c r="CI94" s="187">
        <f t="shared" si="67"/>
        <v>125</v>
      </c>
      <c r="CJ94" s="187">
        <f t="shared" si="68"/>
        <v>0.8000000000001819</v>
      </c>
      <c r="CK94" s="187">
        <f t="shared" si="69"/>
        <v>111.19999999999982</v>
      </c>
      <c r="CL94" s="187">
        <f t="shared" si="70"/>
        <v>17.100000000000136</v>
      </c>
      <c r="CM94" s="187">
        <f t="shared" si="71"/>
        <v>53.799999999999955</v>
      </c>
      <c r="CN94" s="187">
        <f t="shared" si="72"/>
        <v>4.7999999999999545</v>
      </c>
      <c r="CO94" s="187">
        <f t="shared" si="49"/>
        <v>6.600000000000136</v>
      </c>
      <c r="CP94" s="187">
        <v>1096.8</v>
      </c>
      <c r="CQ94" s="187">
        <v>1567</v>
      </c>
      <c r="CR94" s="190">
        <v>1586.4</v>
      </c>
      <c r="CS94" s="187">
        <v>1611.6</v>
      </c>
      <c r="CT94" s="187">
        <v>1736.6</v>
      </c>
      <c r="CU94" s="230">
        <v>1737.4</v>
      </c>
      <c r="CV94" s="193">
        <v>1848.6</v>
      </c>
      <c r="CW94" s="196">
        <v>1865.7</v>
      </c>
      <c r="CX94" s="190">
        <v>1919.5</v>
      </c>
      <c r="CY94" s="187">
        <v>1924.3</v>
      </c>
      <c r="CZ94" s="187">
        <v>1930.9</v>
      </c>
      <c r="DA94" s="187">
        <v>14.3</v>
      </c>
      <c r="DB94" s="190">
        <v>88.3</v>
      </c>
      <c r="DC94" s="190">
        <v>157.4</v>
      </c>
      <c r="DD94" s="196">
        <v>191.4</v>
      </c>
      <c r="DE94" s="187">
        <v>226.3</v>
      </c>
      <c r="DF94" s="187">
        <v>236.1</v>
      </c>
      <c r="DG94" s="187">
        <v>260.8</v>
      </c>
      <c r="DH94" s="197">
        <v>294.9</v>
      </c>
      <c r="DI94" s="197">
        <v>339.4</v>
      </c>
      <c r="DJ94" s="196">
        <v>368.2</v>
      </c>
      <c r="DK94" s="196">
        <v>378.452</v>
      </c>
      <c r="DL94" s="196">
        <v>458</v>
      </c>
      <c r="DM94" s="196">
        <v>20.3</v>
      </c>
      <c r="DN94" s="198">
        <v>103</v>
      </c>
      <c r="DO94" s="187">
        <v>157.5</v>
      </c>
      <c r="DP94" s="196">
        <v>212.2</v>
      </c>
      <c r="DQ94" s="196">
        <v>297.6</v>
      </c>
      <c r="DR94" s="196">
        <v>28.61</v>
      </c>
      <c r="DS94" s="196">
        <v>39.911</v>
      </c>
      <c r="DT94" s="196">
        <v>72.489</v>
      </c>
      <c r="DU94" s="193">
        <v>39.499</v>
      </c>
      <c r="DV94" s="193">
        <v>46.389</v>
      </c>
      <c r="DW94" s="193">
        <v>12.652</v>
      </c>
      <c r="DX94" s="193">
        <v>26.7</v>
      </c>
      <c r="DY94" s="196">
        <f t="shared" si="50"/>
        <v>563.8500000000001</v>
      </c>
      <c r="DZ94" s="187">
        <v>32</v>
      </c>
      <c r="EA94" s="193">
        <v>16.731</v>
      </c>
      <c r="EB94" s="193">
        <v>50.156</v>
      </c>
      <c r="EC94" s="193">
        <v>32.088</v>
      </c>
      <c r="ED94" s="193">
        <v>21.832</v>
      </c>
      <c r="EE94" s="193">
        <v>76.6</v>
      </c>
      <c r="EF94" s="193">
        <v>79.331</v>
      </c>
      <c r="EG94" s="199">
        <v>69.114</v>
      </c>
      <c r="EH94" s="199">
        <v>54.454</v>
      </c>
      <c r="EI94" s="199">
        <v>55.013</v>
      </c>
      <c r="EJ94" s="199">
        <v>34.174</v>
      </c>
      <c r="EK94" s="199">
        <v>66.642</v>
      </c>
      <c r="EL94" s="187">
        <f t="shared" si="73"/>
        <v>588.135</v>
      </c>
      <c r="EM94" s="203">
        <v>746.522</v>
      </c>
      <c r="EN94" s="187">
        <v>203.999</v>
      </c>
      <c r="EO94" s="190">
        <v>26.799</v>
      </c>
      <c r="EP94" s="190">
        <v>34.396</v>
      </c>
      <c r="EQ94" s="190">
        <v>47.71</v>
      </c>
      <c r="ER94" s="190">
        <v>31.803</v>
      </c>
      <c r="ES94" s="193">
        <v>30.458</v>
      </c>
      <c r="ET94" s="196">
        <v>150.482</v>
      </c>
      <c r="EU94" s="193">
        <v>62.562</v>
      </c>
      <c r="EV94" s="193">
        <v>190.144</v>
      </c>
      <c r="EW94" s="193">
        <v>291.23699999999997</v>
      </c>
      <c r="EX94" s="201">
        <v>95.719</v>
      </c>
      <c r="EY94" s="187">
        <f t="shared" si="51"/>
        <v>1911.8310000000001</v>
      </c>
      <c r="EZ94" s="196">
        <v>80.733</v>
      </c>
      <c r="FA94" s="187">
        <v>168.189</v>
      </c>
      <c r="FB94" s="201">
        <v>26.799</v>
      </c>
      <c r="FC94" s="201">
        <v>53.236000000000004</v>
      </c>
      <c r="FD94" s="187">
        <v>21.02</v>
      </c>
      <c r="FE94" s="187">
        <v>106.93599999999999</v>
      </c>
      <c r="FF94" s="201">
        <v>172.095</v>
      </c>
      <c r="FG94" s="201">
        <v>109.041</v>
      </c>
      <c r="FH94" s="201">
        <v>136.287</v>
      </c>
      <c r="FI94" s="201">
        <v>207.42499999999995</v>
      </c>
      <c r="FJ94" s="190">
        <v>236.509</v>
      </c>
      <c r="FK94" s="201">
        <v>44.505</v>
      </c>
      <c r="FL94" s="187">
        <f t="shared" si="52"/>
        <v>1362.775</v>
      </c>
      <c r="FM94" s="196">
        <v>32.846</v>
      </c>
      <c r="FN94" s="188">
        <v>26.361</v>
      </c>
      <c r="FO94" s="225">
        <v>55.601</v>
      </c>
      <c r="FP94" s="225">
        <v>25.824</v>
      </c>
      <c r="FQ94" s="225">
        <v>98.044</v>
      </c>
      <c r="FR94" s="225">
        <v>49.173</v>
      </c>
      <c r="FS94" s="187">
        <v>43.50099999999999</v>
      </c>
      <c r="FT94" s="187">
        <v>57.685</v>
      </c>
      <c r="FU94" s="226">
        <v>38.312</v>
      </c>
      <c r="FV94" s="225">
        <v>87.903</v>
      </c>
      <c r="FW94" s="225">
        <v>69.32</v>
      </c>
      <c r="FX94" s="225">
        <v>85.757</v>
      </c>
      <c r="FY94" s="196">
        <v>33.188</v>
      </c>
      <c r="FZ94" s="196">
        <v>108.808</v>
      </c>
      <c r="GA94" s="196">
        <v>41.471</v>
      </c>
      <c r="GB94" s="196">
        <v>37.453</v>
      </c>
      <c r="GC94" s="196">
        <v>52.002</v>
      </c>
      <c r="GD94" s="196">
        <v>87.577</v>
      </c>
      <c r="GE94" s="196">
        <v>40.18</v>
      </c>
      <c r="GF94" s="196">
        <v>47.808</v>
      </c>
      <c r="GG94" s="196">
        <v>94.319</v>
      </c>
      <c r="GH94" s="196">
        <v>45.089</v>
      </c>
      <c r="GI94" s="196">
        <v>102.895</v>
      </c>
      <c r="GJ94" s="196">
        <v>83.603</v>
      </c>
      <c r="GK94" s="196">
        <f t="shared" si="74"/>
        <v>670.327</v>
      </c>
      <c r="GL94" s="196">
        <f t="shared" si="75"/>
        <v>774.3929999999999</v>
      </c>
      <c r="GM94" s="196">
        <v>155.275</v>
      </c>
      <c r="GN94" s="196">
        <v>88.685</v>
      </c>
      <c r="GO94" s="196">
        <v>62.235</v>
      </c>
      <c r="GP94" s="196">
        <v>80.548</v>
      </c>
      <c r="GQ94" s="196">
        <v>40.023</v>
      </c>
      <c r="GR94" s="196">
        <v>32.75</v>
      </c>
      <c r="GS94" s="196">
        <v>44.002</v>
      </c>
      <c r="GT94" s="196">
        <v>64.221</v>
      </c>
      <c r="GU94" s="196">
        <v>60.349</v>
      </c>
      <c r="GV94" s="196">
        <v>110.734</v>
      </c>
      <c r="GW94" s="196">
        <v>117.137</v>
      </c>
      <c r="GX94" s="196">
        <v>53.853</v>
      </c>
      <c r="GY94" s="196">
        <v>50.887</v>
      </c>
      <c r="GZ94" s="196">
        <v>40.886</v>
      </c>
      <c r="HA94" s="196">
        <v>69.836</v>
      </c>
      <c r="HB94" s="196">
        <v>69.06</v>
      </c>
      <c r="HC94" s="196">
        <v>55.194</v>
      </c>
      <c r="HD94" s="196">
        <v>53.176</v>
      </c>
      <c r="HE94" s="196">
        <v>22.465</v>
      </c>
      <c r="HF94" s="196">
        <v>48.367</v>
      </c>
      <c r="HG94" s="196">
        <v>64.063</v>
      </c>
      <c r="HH94" s="196">
        <v>13.307</v>
      </c>
      <c r="HI94" s="196">
        <v>44.686</v>
      </c>
      <c r="HJ94" s="196">
        <v>98.684</v>
      </c>
      <c r="HK94" s="196">
        <v>50.005</v>
      </c>
      <c r="HL94" s="196">
        <v>47.653</v>
      </c>
      <c r="HM94" s="196">
        <v>40.53</v>
      </c>
      <c r="HN94" s="196">
        <v>33.265</v>
      </c>
      <c r="HO94" s="196">
        <v>85.518</v>
      </c>
      <c r="HP94" s="196">
        <v>51.036</v>
      </c>
      <c r="HQ94" s="196">
        <v>72.329</v>
      </c>
      <c r="HR94" s="196">
        <v>60.491</v>
      </c>
      <c r="HS94" s="196">
        <v>54.788</v>
      </c>
      <c r="HT94" s="196">
        <v>54.713</v>
      </c>
      <c r="HU94" s="196"/>
      <c r="HV94" s="196"/>
      <c r="HW94" s="187">
        <f t="shared" si="76"/>
        <v>487.241</v>
      </c>
      <c r="HX94" s="187">
        <f t="shared" si="77"/>
        <v>550.328</v>
      </c>
    </row>
    <row r="95" spans="1:232" ht="18.75" customHeight="1">
      <c r="A95" s="94" t="s">
        <v>255</v>
      </c>
      <c r="B95" s="51" t="s">
        <v>140</v>
      </c>
      <c r="C95" s="39">
        <v>298</v>
      </c>
      <c r="D95" s="39"/>
      <c r="E95" s="39">
        <v>1675</v>
      </c>
      <c r="F95" s="39">
        <v>1254</v>
      </c>
      <c r="G95" s="39">
        <v>638</v>
      </c>
      <c r="H95" s="39">
        <v>1115</v>
      </c>
      <c r="I95" s="39">
        <v>1437</v>
      </c>
      <c r="J95" s="119">
        <v>472</v>
      </c>
      <c r="K95" s="79">
        <v>562</v>
      </c>
      <c r="L95" s="79">
        <v>1313</v>
      </c>
      <c r="M95" s="79">
        <v>715</v>
      </c>
      <c r="N95" s="79">
        <v>1527</v>
      </c>
      <c r="O95" s="83">
        <v>1790</v>
      </c>
      <c r="P95" s="61">
        <v>2905</v>
      </c>
      <c r="Q95" s="47" t="s">
        <v>20</v>
      </c>
      <c r="R95" s="79">
        <v>290</v>
      </c>
      <c r="S95" s="79">
        <v>48.9</v>
      </c>
      <c r="T95" s="61">
        <v>519</v>
      </c>
      <c r="U95" s="61">
        <v>581.7</v>
      </c>
      <c r="V95" s="91">
        <v>293</v>
      </c>
      <c r="W95" s="187">
        <v>599.0570000000001</v>
      </c>
      <c r="X95" s="187">
        <v>797.1409999999998</v>
      </c>
      <c r="Y95" s="187">
        <v>1210.999</v>
      </c>
      <c r="Z95" s="187">
        <v>571.6320000000001</v>
      </c>
      <c r="AA95" s="187">
        <f t="shared" si="43"/>
        <v>551.54</v>
      </c>
      <c r="AB95" s="187">
        <v>736.3169999999999</v>
      </c>
      <c r="AC95" s="187">
        <v>417.83400000000006</v>
      </c>
      <c r="AD95" s="187">
        <v>412.0299999999999</v>
      </c>
      <c r="AE95" s="191" t="s">
        <v>20</v>
      </c>
      <c r="AF95" s="189">
        <v>290</v>
      </c>
      <c r="AG95" s="189" t="s">
        <v>20</v>
      </c>
      <c r="AH95" s="189" t="s">
        <v>20</v>
      </c>
      <c r="AI95" s="189" t="s">
        <v>20</v>
      </c>
      <c r="AJ95" s="189" t="s">
        <v>20</v>
      </c>
      <c r="AK95" s="189" t="s">
        <v>20</v>
      </c>
      <c r="AL95" s="189" t="s">
        <v>20</v>
      </c>
      <c r="AM95" s="189" t="s">
        <v>20</v>
      </c>
      <c r="AN95" s="189" t="s">
        <v>20</v>
      </c>
      <c r="AO95" s="189" t="s">
        <v>20</v>
      </c>
      <c r="AP95" s="189" t="s">
        <v>20</v>
      </c>
      <c r="AQ95" s="187">
        <f t="shared" si="44"/>
        <v>290</v>
      </c>
      <c r="AR95" s="191" t="s">
        <v>20</v>
      </c>
      <c r="AS95" s="189" t="s">
        <v>20</v>
      </c>
      <c r="AT95" s="189">
        <v>0</v>
      </c>
      <c r="AU95" s="189">
        <v>0</v>
      </c>
      <c r="AV95" s="192">
        <v>0</v>
      </c>
      <c r="AW95" s="192">
        <v>0</v>
      </c>
      <c r="AX95" s="193">
        <v>3.6</v>
      </c>
      <c r="AY95" s="193">
        <v>11</v>
      </c>
      <c r="AZ95" s="193">
        <v>2</v>
      </c>
      <c r="BA95" s="193">
        <v>25.4</v>
      </c>
      <c r="BB95" s="193">
        <v>6.9</v>
      </c>
      <c r="BC95" s="189">
        <v>0</v>
      </c>
      <c r="BD95" s="189">
        <f t="shared" si="45"/>
        <v>48.9</v>
      </c>
      <c r="BE95" s="189">
        <v>19.8</v>
      </c>
      <c r="BF95" s="189">
        <f t="shared" si="53"/>
        <v>210.79999999999998</v>
      </c>
      <c r="BG95" s="189">
        <f t="shared" si="54"/>
        <v>54.099999999999994</v>
      </c>
      <c r="BH95" s="189">
        <f t="shared" si="55"/>
        <v>19.69999999999999</v>
      </c>
      <c r="BI95" s="189">
        <f t="shared" si="56"/>
        <v>5.600000000000023</v>
      </c>
      <c r="BJ95" s="189">
        <f t="shared" si="57"/>
        <v>22</v>
      </c>
      <c r="BK95" s="189">
        <f t="shared" si="58"/>
        <v>18.30000000000001</v>
      </c>
      <c r="BL95" s="189">
        <f t="shared" si="59"/>
        <v>17.69999999999999</v>
      </c>
      <c r="BM95" s="189">
        <f t="shared" si="60"/>
        <v>33</v>
      </c>
      <c r="BN95" s="189">
        <f t="shared" si="61"/>
        <v>104</v>
      </c>
      <c r="BO95" s="189">
        <f t="shared" si="62"/>
        <v>2</v>
      </c>
      <c r="BP95" s="189">
        <f t="shared" si="63"/>
        <v>12</v>
      </c>
      <c r="BQ95" s="189">
        <f t="shared" si="47"/>
        <v>519</v>
      </c>
      <c r="BR95" s="193">
        <v>230.6</v>
      </c>
      <c r="BS95" s="193">
        <v>284.7</v>
      </c>
      <c r="BT95" s="190">
        <v>304.4</v>
      </c>
      <c r="BU95" s="187">
        <v>310</v>
      </c>
      <c r="BV95" s="194">
        <v>332</v>
      </c>
      <c r="BW95" s="194">
        <v>350.3</v>
      </c>
      <c r="BX95" s="187">
        <v>368</v>
      </c>
      <c r="BY95" s="190">
        <v>401</v>
      </c>
      <c r="BZ95" s="187">
        <v>505</v>
      </c>
      <c r="CA95" s="195">
        <v>507</v>
      </c>
      <c r="CB95" s="187">
        <v>581.7</v>
      </c>
      <c r="CC95" s="187">
        <v>519</v>
      </c>
      <c r="CD95" s="187">
        <v>59.9</v>
      </c>
      <c r="CE95" s="187">
        <f t="shared" si="78"/>
        <v>141.7</v>
      </c>
      <c r="CF95" s="187">
        <f t="shared" si="64"/>
        <v>17.400000000000006</v>
      </c>
      <c r="CG95" s="187">
        <f t="shared" si="65"/>
        <v>1.5999999999999943</v>
      </c>
      <c r="CH95" s="187">
        <f t="shared" si="66"/>
        <v>12.400000000000006</v>
      </c>
      <c r="CI95" s="187">
        <f t="shared" si="67"/>
        <v>35.5</v>
      </c>
      <c r="CJ95" s="187">
        <f t="shared" si="68"/>
        <v>6</v>
      </c>
      <c r="CK95" s="187">
        <f t="shared" si="69"/>
        <v>33.19999999999999</v>
      </c>
      <c r="CL95" s="187">
        <f t="shared" si="70"/>
        <v>56.10000000000002</v>
      </c>
      <c r="CM95" s="187">
        <f t="shared" si="71"/>
        <v>202.3</v>
      </c>
      <c r="CN95" s="187">
        <f t="shared" si="72"/>
        <v>6.7999999999999545</v>
      </c>
      <c r="CO95" s="187">
        <f t="shared" si="49"/>
        <v>8.800000000000068</v>
      </c>
      <c r="CP95" s="187">
        <v>201.6</v>
      </c>
      <c r="CQ95" s="187">
        <v>219</v>
      </c>
      <c r="CR95" s="190">
        <v>220.6</v>
      </c>
      <c r="CS95" s="187">
        <v>233</v>
      </c>
      <c r="CT95" s="187">
        <v>268.5</v>
      </c>
      <c r="CU95" s="230">
        <v>274.5</v>
      </c>
      <c r="CV95" s="193">
        <v>307.7</v>
      </c>
      <c r="CW95" s="196">
        <v>363.8</v>
      </c>
      <c r="CX95" s="190">
        <v>566.1</v>
      </c>
      <c r="CY95" s="187">
        <v>572.9</v>
      </c>
      <c r="CZ95" s="187">
        <v>581.7</v>
      </c>
      <c r="DA95" s="187">
        <v>9.6</v>
      </c>
      <c r="DB95" s="190">
        <v>53.6</v>
      </c>
      <c r="DC95" s="190">
        <v>61.2</v>
      </c>
      <c r="DD95" s="196">
        <v>79.6</v>
      </c>
      <c r="DE95" s="187">
        <v>112</v>
      </c>
      <c r="DF95" s="187">
        <v>140.4</v>
      </c>
      <c r="DG95" s="187">
        <v>163.6</v>
      </c>
      <c r="DH95" s="197">
        <v>200.9</v>
      </c>
      <c r="DI95" s="197">
        <v>232.4</v>
      </c>
      <c r="DJ95" s="196">
        <v>293</v>
      </c>
      <c r="DK95" s="196">
        <v>293</v>
      </c>
      <c r="DL95" s="196">
        <v>293</v>
      </c>
      <c r="DM95" s="196">
        <v>17.8</v>
      </c>
      <c r="DN95" s="198">
        <v>35</v>
      </c>
      <c r="DO95" s="187">
        <v>152.2</v>
      </c>
      <c r="DP95" s="196">
        <v>160.9</v>
      </c>
      <c r="DQ95" s="196">
        <v>248.6</v>
      </c>
      <c r="DR95" s="196">
        <v>164.811</v>
      </c>
      <c r="DS95" s="196">
        <v>9.309</v>
      </c>
      <c r="DT95" s="196">
        <v>60.9</v>
      </c>
      <c r="DU95" s="193">
        <v>11.358</v>
      </c>
      <c r="DV95" s="193">
        <v>37.404</v>
      </c>
      <c r="DW95" s="193">
        <v>35.955</v>
      </c>
      <c r="DX95" s="193">
        <v>30.72</v>
      </c>
      <c r="DY95" s="196">
        <f t="shared" si="50"/>
        <v>599.0570000000001</v>
      </c>
      <c r="DZ95" s="187">
        <v>18</v>
      </c>
      <c r="EA95" s="193">
        <v>315.342</v>
      </c>
      <c r="EB95" s="193">
        <v>24.848</v>
      </c>
      <c r="EC95" s="193">
        <v>65.736</v>
      </c>
      <c r="ED95" s="193">
        <v>23.509</v>
      </c>
      <c r="EE95" s="193">
        <v>70.264</v>
      </c>
      <c r="EF95" s="193">
        <v>6.94</v>
      </c>
      <c r="EG95" s="199">
        <v>53.097</v>
      </c>
      <c r="EH95" s="199">
        <v>19.256</v>
      </c>
      <c r="EI95" s="199">
        <v>88.16</v>
      </c>
      <c r="EJ95" s="199">
        <v>35.703</v>
      </c>
      <c r="EK95" s="199">
        <v>76.286</v>
      </c>
      <c r="EL95" s="187">
        <f t="shared" si="73"/>
        <v>797.1409999999998</v>
      </c>
      <c r="EM95" s="203">
        <v>67.522</v>
      </c>
      <c r="EN95" s="187">
        <v>78.703</v>
      </c>
      <c r="EO95" s="190">
        <v>219.354</v>
      </c>
      <c r="EP95" s="190">
        <v>34.661</v>
      </c>
      <c r="EQ95" s="190">
        <v>266.937</v>
      </c>
      <c r="ER95" s="190">
        <v>195.67</v>
      </c>
      <c r="ES95" s="193">
        <v>38.01</v>
      </c>
      <c r="ET95" s="196">
        <v>94.496</v>
      </c>
      <c r="EU95" s="193">
        <v>29.664</v>
      </c>
      <c r="EV95" s="193">
        <v>124.683</v>
      </c>
      <c r="EW95" s="193">
        <v>25.121999999999996</v>
      </c>
      <c r="EX95" s="201">
        <v>36.177</v>
      </c>
      <c r="EY95" s="187">
        <f t="shared" si="51"/>
        <v>1210.999</v>
      </c>
      <c r="EZ95" s="196">
        <v>17.688</v>
      </c>
      <c r="FA95" s="187">
        <v>120.011</v>
      </c>
      <c r="FB95" s="201">
        <v>42.295</v>
      </c>
      <c r="FC95" s="201">
        <v>32.910000000000004</v>
      </c>
      <c r="FD95" s="187">
        <v>56.022</v>
      </c>
      <c r="FE95" s="187">
        <v>42.443999999999996</v>
      </c>
      <c r="FF95" s="201">
        <v>58.49</v>
      </c>
      <c r="FG95" s="201">
        <v>56.239</v>
      </c>
      <c r="FH95" s="201">
        <v>26.631</v>
      </c>
      <c r="FI95" s="201">
        <v>42.922</v>
      </c>
      <c r="FJ95" s="190">
        <v>43.691</v>
      </c>
      <c r="FK95" s="201">
        <v>32.289</v>
      </c>
      <c r="FL95" s="187">
        <f t="shared" si="52"/>
        <v>571.6320000000001</v>
      </c>
      <c r="FM95" s="196">
        <v>173.923</v>
      </c>
      <c r="FN95" s="188">
        <v>37.353</v>
      </c>
      <c r="FO95" s="225">
        <v>51.36799999999999</v>
      </c>
      <c r="FP95" s="205">
        <v>10.026</v>
      </c>
      <c r="FQ95" s="227">
        <v>14.429</v>
      </c>
      <c r="FR95" s="227">
        <v>103.592</v>
      </c>
      <c r="FS95" s="187">
        <v>29.773999999999997</v>
      </c>
      <c r="FT95" s="187">
        <v>35.639</v>
      </c>
      <c r="FU95" s="226">
        <v>36.626</v>
      </c>
      <c r="FV95" s="225">
        <v>22.522</v>
      </c>
      <c r="FW95" s="225">
        <v>12.872</v>
      </c>
      <c r="FX95" s="225">
        <v>23.416</v>
      </c>
      <c r="FY95" s="196">
        <v>59.306000000000004</v>
      </c>
      <c r="FZ95" s="196">
        <v>170.081</v>
      </c>
      <c r="GA95" s="196">
        <v>37.18700000000001</v>
      </c>
      <c r="GB95" s="196">
        <v>95.829</v>
      </c>
      <c r="GC95" s="196">
        <v>19.250999999999994</v>
      </c>
      <c r="GD95" s="196">
        <v>26.912</v>
      </c>
      <c r="GE95" s="196">
        <v>132.066</v>
      </c>
      <c r="GF95" s="196">
        <v>29.424999999999997</v>
      </c>
      <c r="GG95" s="196">
        <v>22.03200000000001</v>
      </c>
      <c r="GH95" s="196">
        <v>39.92900000000001</v>
      </c>
      <c r="GI95" s="196">
        <v>77.62100000000001</v>
      </c>
      <c r="GJ95" s="196">
        <v>26.678000000000004</v>
      </c>
      <c r="GK95" s="196">
        <f t="shared" si="74"/>
        <v>551.54</v>
      </c>
      <c r="GL95" s="196">
        <f t="shared" si="75"/>
        <v>736.3169999999999</v>
      </c>
      <c r="GM95" s="196">
        <v>53.450000000000045</v>
      </c>
      <c r="GN95" s="196">
        <v>44.518999999999984</v>
      </c>
      <c r="GO95" s="196">
        <v>64.851</v>
      </c>
      <c r="GP95" s="196">
        <v>43.922000000000004</v>
      </c>
      <c r="GQ95" s="196">
        <v>24.121000000000002</v>
      </c>
      <c r="GR95" s="196">
        <v>30.644999999999968</v>
      </c>
      <c r="GS95" s="196">
        <v>5.217000000000001</v>
      </c>
      <c r="GT95" s="196">
        <v>10.118</v>
      </c>
      <c r="GU95" s="196">
        <v>36.23199999999999</v>
      </c>
      <c r="GV95" s="196">
        <v>38.45100000000002</v>
      </c>
      <c r="GW95" s="196">
        <v>41.18900000000001</v>
      </c>
      <c r="GX95" s="196">
        <v>32.078</v>
      </c>
      <c r="GY95" s="196">
        <v>18.854000000000003</v>
      </c>
      <c r="GZ95" s="196">
        <v>48.78399999999999</v>
      </c>
      <c r="HA95" s="196">
        <v>35.388</v>
      </c>
      <c r="HB95" s="196">
        <v>30.348</v>
      </c>
      <c r="HC95" s="196">
        <v>44.79499999999996</v>
      </c>
      <c r="HD95" s="196">
        <v>38.537999999999954</v>
      </c>
      <c r="HE95" s="196">
        <v>39.408</v>
      </c>
      <c r="HF95" s="196">
        <v>45.244</v>
      </c>
      <c r="HG95" s="196">
        <v>33.032000000000004</v>
      </c>
      <c r="HH95" s="196">
        <v>34.89200000000001</v>
      </c>
      <c r="HI95" s="196">
        <v>26.423000000000002</v>
      </c>
      <c r="HJ95" s="196">
        <v>16.323999999999998</v>
      </c>
      <c r="HK95" s="196">
        <v>65.076</v>
      </c>
      <c r="HL95" s="196">
        <v>25.674000000000035</v>
      </c>
      <c r="HM95" s="196">
        <v>29.654999999999994</v>
      </c>
      <c r="HN95" s="196">
        <v>27.526</v>
      </c>
      <c r="HO95" s="196">
        <v>44.64499999999998</v>
      </c>
      <c r="HP95" s="196">
        <v>36.179</v>
      </c>
      <c r="HQ95" s="196">
        <v>74.44799999999998</v>
      </c>
      <c r="HR95" s="196">
        <v>16.310039999999997</v>
      </c>
      <c r="HS95" s="196">
        <v>53.35408000000001</v>
      </c>
      <c r="HT95" s="196">
        <v>50.36800000000001</v>
      </c>
      <c r="HU95" s="196"/>
      <c r="HV95" s="196"/>
      <c r="HW95" s="187">
        <f t="shared" si="76"/>
        <v>369.2829999999999</v>
      </c>
      <c r="HX95" s="187">
        <f t="shared" si="77"/>
        <v>423.23512</v>
      </c>
    </row>
    <row r="96" spans="1:232" ht="18.75" customHeight="1">
      <c r="A96" s="94" t="s">
        <v>139</v>
      </c>
      <c r="B96" s="51" t="s">
        <v>141</v>
      </c>
      <c r="C96" s="39">
        <v>238</v>
      </c>
      <c r="D96" s="39"/>
      <c r="E96" s="39">
        <v>221</v>
      </c>
      <c r="F96" s="39">
        <v>158</v>
      </c>
      <c r="G96" s="39">
        <v>236</v>
      </c>
      <c r="H96" s="39">
        <v>93</v>
      </c>
      <c r="I96" s="39">
        <v>139</v>
      </c>
      <c r="J96" s="119">
        <v>145</v>
      </c>
      <c r="K96" s="79">
        <v>37</v>
      </c>
      <c r="L96" s="79">
        <v>81</v>
      </c>
      <c r="M96" s="79">
        <v>75</v>
      </c>
      <c r="N96" s="79">
        <v>93</v>
      </c>
      <c r="O96" s="83">
        <v>221</v>
      </c>
      <c r="P96" s="61">
        <v>359</v>
      </c>
      <c r="Q96" s="47">
        <v>2209</v>
      </c>
      <c r="R96" s="79">
        <v>1623</v>
      </c>
      <c r="S96" s="79">
        <v>1825.498</v>
      </c>
      <c r="T96" s="61">
        <v>774</v>
      </c>
      <c r="U96" s="61">
        <v>334.5</v>
      </c>
      <c r="V96" s="91">
        <v>750.8</v>
      </c>
      <c r="W96" s="187">
        <v>400.904</v>
      </c>
      <c r="X96" s="187">
        <v>187.038</v>
      </c>
      <c r="Y96" s="187">
        <v>31.608999999999998</v>
      </c>
      <c r="Z96" s="187">
        <v>537.9570000000001</v>
      </c>
      <c r="AA96" s="187">
        <f t="shared" si="43"/>
        <v>405.05899999999997</v>
      </c>
      <c r="AB96" s="187">
        <v>436.31700000000006</v>
      </c>
      <c r="AC96" s="187">
        <v>596.431</v>
      </c>
      <c r="AD96" s="187">
        <v>911.034</v>
      </c>
      <c r="AE96" s="191">
        <v>140</v>
      </c>
      <c r="AF96" s="189">
        <v>20</v>
      </c>
      <c r="AG96" s="189">
        <v>415</v>
      </c>
      <c r="AH96" s="189">
        <v>275</v>
      </c>
      <c r="AI96" s="189">
        <v>5</v>
      </c>
      <c r="AJ96" s="189">
        <v>221</v>
      </c>
      <c r="AK96" s="189">
        <v>48</v>
      </c>
      <c r="AL96" s="189">
        <v>8</v>
      </c>
      <c r="AM96" s="189">
        <v>248</v>
      </c>
      <c r="AN96" s="189">
        <v>135</v>
      </c>
      <c r="AO96" s="189">
        <v>71</v>
      </c>
      <c r="AP96" s="189">
        <v>37</v>
      </c>
      <c r="AQ96" s="187">
        <f t="shared" si="44"/>
        <v>1623</v>
      </c>
      <c r="AR96" s="191">
        <v>59</v>
      </c>
      <c r="AS96" s="189">
        <v>125</v>
      </c>
      <c r="AT96" s="189">
        <v>302.998</v>
      </c>
      <c r="AU96" s="189">
        <v>134</v>
      </c>
      <c r="AV96" s="192">
        <v>313</v>
      </c>
      <c r="AW96" s="192">
        <v>275</v>
      </c>
      <c r="AX96" s="193">
        <v>116</v>
      </c>
      <c r="AY96" s="193">
        <v>99.3</v>
      </c>
      <c r="AZ96" s="193">
        <v>1</v>
      </c>
      <c r="BA96" s="193">
        <v>63</v>
      </c>
      <c r="BB96" s="193">
        <v>177.2</v>
      </c>
      <c r="BC96" s="189">
        <v>160</v>
      </c>
      <c r="BD96" s="189">
        <f t="shared" si="45"/>
        <v>1825.498</v>
      </c>
      <c r="BE96" s="189">
        <v>195</v>
      </c>
      <c r="BF96" s="189">
        <f t="shared" si="53"/>
        <v>66.39999999999998</v>
      </c>
      <c r="BG96" s="189">
        <f t="shared" si="54"/>
        <v>1.1000000000000227</v>
      </c>
      <c r="BH96" s="189">
        <f t="shared" si="55"/>
        <v>45.19999999999999</v>
      </c>
      <c r="BI96" s="189">
        <f t="shared" si="56"/>
        <v>131.40000000000003</v>
      </c>
      <c r="BJ96" s="189">
        <f t="shared" si="57"/>
        <v>0.5999999999999659</v>
      </c>
      <c r="BK96" s="189">
        <f t="shared" si="58"/>
        <v>112.40000000000003</v>
      </c>
      <c r="BL96" s="189">
        <f t="shared" si="59"/>
        <v>29.899999999999977</v>
      </c>
      <c r="BM96" s="189">
        <f t="shared" si="60"/>
        <v>18</v>
      </c>
      <c r="BN96" s="189">
        <f t="shared" si="61"/>
        <v>23</v>
      </c>
      <c r="BO96" s="189">
        <f t="shared" si="62"/>
        <v>29</v>
      </c>
      <c r="BP96" s="189">
        <f t="shared" si="63"/>
        <v>122</v>
      </c>
      <c r="BQ96" s="189">
        <f t="shared" si="47"/>
        <v>774</v>
      </c>
      <c r="BR96" s="193">
        <v>261.4</v>
      </c>
      <c r="BS96" s="193">
        <v>262.5</v>
      </c>
      <c r="BT96" s="190">
        <v>307.7</v>
      </c>
      <c r="BU96" s="187">
        <v>439.1</v>
      </c>
      <c r="BV96" s="194">
        <v>439.7</v>
      </c>
      <c r="BW96" s="194">
        <v>552.1</v>
      </c>
      <c r="BX96" s="187">
        <v>582</v>
      </c>
      <c r="BY96" s="190">
        <v>600</v>
      </c>
      <c r="BZ96" s="187">
        <v>623</v>
      </c>
      <c r="CA96" s="195">
        <v>652</v>
      </c>
      <c r="CB96" s="187">
        <v>334.5</v>
      </c>
      <c r="CC96" s="187">
        <v>774</v>
      </c>
      <c r="CD96" s="187" t="s">
        <v>188</v>
      </c>
      <c r="CE96" s="187">
        <f t="shared" si="78"/>
        <v>1</v>
      </c>
      <c r="CF96" s="187">
        <f t="shared" si="64"/>
        <v>48</v>
      </c>
      <c r="CG96" s="187">
        <f t="shared" si="65"/>
        <v>22.900000000000006</v>
      </c>
      <c r="CH96" s="187">
        <f t="shared" si="66"/>
        <v>48.3</v>
      </c>
      <c r="CI96" s="187">
        <f t="shared" si="67"/>
        <v>53.3</v>
      </c>
      <c r="CJ96" s="187">
        <f t="shared" si="68"/>
        <v>22.599999999999994</v>
      </c>
      <c r="CK96" s="187">
        <f t="shared" si="69"/>
        <v>47.599999999999994</v>
      </c>
      <c r="CL96" s="187">
        <f t="shared" si="70"/>
        <v>0.8000000000000114</v>
      </c>
      <c r="CM96" s="187">
        <f t="shared" si="71"/>
        <v>0</v>
      </c>
      <c r="CN96" s="187">
        <f t="shared" si="72"/>
        <v>90</v>
      </c>
      <c r="CO96" s="187">
        <f t="shared" si="49"/>
        <v>0</v>
      </c>
      <c r="CP96" s="187">
        <v>1</v>
      </c>
      <c r="CQ96" s="187">
        <v>49</v>
      </c>
      <c r="CR96" s="190">
        <v>71.9</v>
      </c>
      <c r="CS96" s="187">
        <v>120.2</v>
      </c>
      <c r="CT96" s="187">
        <v>173.5</v>
      </c>
      <c r="CU96" s="230">
        <v>196.1</v>
      </c>
      <c r="CV96" s="193">
        <v>243.7</v>
      </c>
      <c r="CW96" s="196">
        <v>244.5</v>
      </c>
      <c r="CX96" s="190">
        <v>244.5</v>
      </c>
      <c r="CY96" s="187">
        <v>334.5</v>
      </c>
      <c r="CZ96" s="187">
        <v>334.5</v>
      </c>
      <c r="DA96" s="187">
        <v>47.4</v>
      </c>
      <c r="DB96" s="190">
        <v>122.5</v>
      </c>
      <c r="DC96" s="190">
        <v>260.4</v>
      </c>
      <c r="DD96" s="196">
        <v>330.6</v>
      </c>
      <c r="DE96" s="187">
        <v>421.7</v>
      </c>
      <c r="DF96" s="187">
        <v>448.4</v>
      </c>
      <c r="DG96" s="187">
        <v>450.2</v>
      </c>
      <c r="DH96" s="197">
        <v>625.9</v>
      </c>
      <c r="DI96" s="197">
        <v>701</v>
      </c>
      <c r="DJ96" s="196">
        <v>703</v>
      </c>
      <c r="DK96" s="196">
        <v>737.49</v>
      </c>
      <c r="DL96" s="196">
        <v>750.8</v>
      </c>
      <c r="DM96" s="196">
        <v>34.7</v>
      </c>
      <c r="DN96" s="198">
        <v>135</v>
      </c>
      <c r="DO96" s="187">
        <v>272</v>
      </c>
      <c r="DP96" s="196">
        <v>277.9</v>
      </c>
      <c r="DQ96" s="196">
        <v>373.2</v>
      </c>
      <c r="DR96" s="196">
        <v>0</v>
      </c>
      <c r="DS96" s="196">
        <v>0</v>
      </c>
      <c r="DT96" s="196">
        <v>0</v>
      </c>
      <c r="DU96" s="193">
        <v>0</v>
      </c>
      <c r="DV96" s="193">
        <v>0</v>
      </c>
      <c r="DW96" s="193">
        <v>27.704</v>
      </c>
      <c r="DX96" s="193">
        <v>0</v>
      </c>
      <c r="DY96" s="196">
        <f t="shared" si="50"/>
        <v>400.904</v>
      </c>
      <c r="DZ96" s="187">
        <v>110</v>
      </c>
      <c r="EA96" s="193">
        <v>0</v>
      </c>
      <c r="EB96" s="193">
        <v>5.81</v>
      </c>
      <c r="EC96" s="193">
        <v>7.251</v>
      </c>
      <c r="ED96" s="193">
        <v>0</v>
      </c>
      <c r="EE96" s="193">
        <v>0</v>
      </c>
      <c r="EF96" s="193">
        <v>0</v>
      </c>
      <c r="EG96" s="199">
        <v>0</v>
      </c>
      <c r="EH96" s="199">
        <v>0</v>
      </c>
      <c r="EI96" s="199">
        <v>7.905</v>
      </c>
      <c r="EJ96" s="199">
        <v>5.329</v>
      </c>
      <c r="EK96" s="199">
        <v>50.743</v>
      </c>
      <c r="EL96" s="187">
        <f t="shared" si="73"/>
        <v>187.038</v>
      </c>
      <c r="EM96" s="200" t="s">
        <v>20</v>
      </c>
      <c r="EN96" s="187" t="s">
        <v>20</v>
      </c>
      <c r="EO96" s="200">
        <v>0</v>
      </c>
      <c r="EP96" s="228">
        <v>0</v>
      </c>
      <c r="EQ96" s="228">
        <v>1.696</v>
      </c>
      <c r="ER96" s="229">
        <v>0.5</v>
      </c>
      <c r="ES96" s="193">
        <v>0.2</v>
      </c>
      <c r="ET96" s="196">
        <v>8.008</v>
      </c>
      <c r="EU96" s="193">
        <v>1.506</v>
      </c>
      <c r="EV96" s="193">
        <v>16.124</v>
      </c>
      <c r="EW96" s="193">
        <v>1.55</v>
      </c>
      <c r="EX96" s="201">
        <v>2.025</v>
      </c>
      <c r="EY96" s="187">
        <f t="shared" si="51"/>
        <v>31.608999999999998</v>
      </c>
      <c r="EZ96" s="196">
        <v>83.505</v>
      </c>
      <c r="FA96" s="187" t="s">
        <v>20</v>
      </c>
      <c r="FB96" s="201">
        <v>177.209</v>
      </c>
      <c r="FC96" s="201">
        <v>0.035</v>
      </c>
      <c r="FD96" s="187">
        <v>0.04</v>
      </c>
      <c r="FE96" s="187">
        <v>80.334</v>
      </c>
      <c r="FF96" s="201">
        <v>15.13</v>
      </c>
      <c r="FG96" s="201">
        <v>71.42</v>
      </c>
      <c r="FH96" s="201">
        <v>15.25</v>
      </c>
      <c r="FI96" s="201">
        <v>11.603</v>
      </c>
      <c r="FJ96" s="190">
        <v>23.47</v>
      </c>
      <c r="FK96" s="201">
        <v>59.961</v>
      </c>
      <c r="FL96" s="187">
        <f t="shared" si="52"/>
        <v>537.9570000000001</v>
      </c>
      <c r="FM96" s="196">
        <v>2.256</v>
      </c>
      <c r="FN96" s="188">
        <v>56.761</v>
      </c>
      <c r="FO96" s="225">
        <v>12.02</v>
      </c>
      <c r="FP96" s="225">
        <v>0.845</v>
      </c>
      <c r="FQ96" s="225">
        <v>63.585</v>
      </c>
      <c r="FR96" s="225">
        <v>116.804</v>
      </c>
      <c r="FS96" s="187">
        <v>13.2</v>
      </c>
      <c r="FT96" s="187">
        <v>0.806</v>
      </c>
      <c r="FU96" s="226">
        <v>1.526</v>
      </c>
      <c r="FV96" s="225">
        <v>1.689</v>
      </c>
      <c r="FW96" s="225">
        <v>51.852</v>
      </c>
      <c r="FX96" s="225">
        <v>83.715</v>
      </c>
      <c r="FY96" s="196">
        <v>20.9</v>
      </c>
      <c r="FZ96" s="196">
        <v>9.66</v>
      </c>
      <c r="GA96" s="196">
        <v>7.488</v>
      </c>
      <c r="GB96" s="196">
        <v>6.780000000000001</v>
      </c>
      <c r="GC96" s="196">
        <v>6.294</v>
      </c>
      <c r="GD96" s="196">
        <v>51.38</v>
      </c>
      <c r="GE96" s="196">
        <v>144.59</v>
      </c>
      <c r="GF96" s="196">
        <v>7.327</v>
      </c>
      <c r="GG96" s="196">
        <v>40.885</v>
      </c>
      <c r="GH96" s="196">
        <v>43.644</v>
      </c>
      <c r="GI96" s="196">
        <v>44.177</v>
      </c>
      <c r="GJ96" s="196">
        <v>53.192</v>
      </c>
      <c r="GK96" s="196">
        <f t="shared" si="74"/>
        <v>405.05899999999997</v>
      </c>
      <c r="GL96" s="196">
        <f t="shared" si="75"/>
        <v>436.31700000000006</v>
      </c>
      <c r="GM96" s="196">
        <v>128.433</v>
      </c>
      <c r="GN96" s="196">
        <v>49.4</v>
      </c>
      <c r="GO96" s="196">
        <v>87.87</v>
      </c>
      <c r="GP96" s="196">
        <v>7.57</v>
      </c>
      <c r="GQ96" s="196">
        <v>3.505</v>
      </c>
      <c r="GR96" s="196">
        <v>102.98</v>
      </c>
      <c r="GS96" s="196">
        <v>6.258</v>
      </c>
      <c r="GT96" s="196">
        <v>0.734</v>
      </c>
      <c r="GU96" s="196">
        <v>49.508</v>
      </c>
      <c r="GV96" s="196">
        <v>129.152</v>
      </c>
      <c r="GW96" s="196">
        <v>11.346</v>
      </c>
      <c r="GX96" s="196">
        <v>28.487</v>
      </c>
      <c r="GY96" s="196">
        <v>29.66</v>
      </c>
      <c r="GZ96" s="196">
        <v>177.504</v>
      </c>
      <c r="HA96" s="196">
        <v>29.15</v>
      </c>
      <c r="HB96" s="196">
        <v>44.8</v>
      </c>
      <c r="HC96" s="196">
        <v>214.584</v>
      </c>
      <c r="HD96" s="196">
        <v>103.12</v>
      </c>
      <c r="HE96" s="196">
        <v>69.68</v>
      </c>
      <c r="HF96" s="196">
        <v>6.84</v>
      </c>
      <c r="HG96" s="196">
        <v>55.776</v>
      </c>
      <c r="HH96" s="196">
        <v>58.11</v>
      </c>
      <c r="HI96" s="196">
        <v>54.25</v>
      </c>
      <c r="HJ96" s="196">
        <v>67.56</v>
      </c>
      <c r="HK96" s="196">
        <v>114.661</v>
      </c>
      <c r="HL96" s="196">
        <v>147.751</v>
      </c>
      <c r="HM96" s="196">
        <v>58.231</v>
      </c>
      <c r="HN96" s="196">
        <v>0.225</v>
      </c>
      <c r="HO96" s="196">
        <v>177.997</v>
      </c>
      <c r="HP96" s="196">
        <v>3.11</v>
      </c>
      <c r="HQ96" s="196">
        <v>221.716</v>
      </c>
      <c r="HR96" s="196">
        <v>2.587</v>
      </c>
      <c r="HS96" s="196">
        <v>167.595</v>
      </c>
      <c r="HT96" s="196">
        <v>73.991</v>
      </c>
      <c r="HU96" s="196"/>
      <c r="HV96" s="196"/>
      <c r="HW96" s="187">
        <f t="shared" si="76"/>
        <v>789.224</v>
      </c>
      <c r="HX96" s="187">
        <f t="shared" si="77"/>
        <v>967.864</v>
      </c>
    </row>
    <row r="97" spans="1:232" ht="18.75" customHeight="1">
      <c r="A97" s="94" t="s">
        <v>142</v>
      </c>
      <c r="B97" s="51" t="s">
        <v>143</v>
      </c>
      <c r="C97" s="39">
        <v>15</v>
      </c>
      <c r="D97" s="39"/>
      <c r="E97" s="39">
        <v>5</v>
      </c>
      <c r="F97" s="39">
        <v>19</v>
      </c>
      <c r="G97" s="39">
        <v>7</v>
      </c>
      <c r="H97" s="39">
        <v>5</v>
      </c>
      <c r="I97" s="39">
        <v>2</v>
      </c>
      <c r="J97" s="119">
        <v>7</v>
      </c>
      <c r="K97" s="79">
        <v>15</v>
      </c>
      <c r="L97" s="79">
        <v>13</v>
      </c>
      <c r="M97" s="79">
        <v>3</v>
      </c>
      <c r="N97" s="79">
        <v>18</v>
      </c>
      <c r="O97" s="83">
        <v>7</v>
      </c>
      <c r="P97" s="61">
        <v>10</v>
      </c>
      <c r="Q97" s="82">
        <v>20</v>
      </c>
      <c r="R97" s="82">
        <v>9</v>
      </c>
      <c r="S97" s="82">
        <v>19.61</v>
      </c>
      <c r="T97" s="61">
        <v>23</v>
      </c>
      <c r="U97" s="61">
        <v>26.4</v>
      </c>
      <c r="V97" s="91">
        <v>19.5</v>
      </c>
      <c r="W97" s="187">
        <v>28.009000000000004</v>
      </c>
      <c r="X97" s="187">
        <v>73.39500000000001</v>
      </c>
      <c r="Y97" s="187">
        <v>43.739000000000004</v>
      </c>
      <c r="Z97" s="187">
        <v>67.35499999999999</v>
      </c>
      <c r="AA97" s="187">
        <f t="shared" si="43"/>
        <v>84.892</v>
      </c>
      <c r="AB97" s="187">
        <v>73.11500000000001</v>
      </c>
      <c r="AC97" s="187">
        <v>56.837</v>
      </c>
      <c r="AD97" s="187">
        <v>71.896</v>
      </c>
      <c r="AE97" s="191" t="s">
        <v>20</v>
      </c>
      <c r="AF97" s="189" t="s">
        <v>20</v>
      </c>
      <c r="AG97" s="189" t="s">
        <v>188</v>
      </c>
      <c r="AH97" s="189" t="s">
        <v>20</v>
      </c>
      <c r="AI97" s="189" t="s">
        <v>20</v>
      </c>
      <c r="AJ97" s="189" t="s">
        <v>20</v>
      </c>
      <c r="AK97" s="189">
        <v>6</v>
      </c>
      <c r="AL97" s="189">
        <v>2</v>
      </c>
      <c r="AM97" s="189"/>
      <c r="AN97" s="189"/>
      <c r="AO97" s="189">
        <v>1</v>
      </c>
      <c r="AP97" s="189"/>
      <c r="AQ97" s="187">
        <f t="shared" si="44"/>
        <v>9</v>
      </c>
      <c r="AR97" s="187">
        <v>1</v>
      </c>
      <c r="AS97" s="187" t="s">
        <v>20</v>
      </c>
      <c r="AT97" s="187">
        <v>1.71</v>
      </c>
      <c r="AU97" s="187">
        <v>0</v>
      </c>
      <c r="AV97" s="192">
        <v>4</v>
      </c>
      <c r="AW97" s="192">
        <v>5</v>
      </c>
      <c r="AX97" s="193">
        <v>0</v>
      </c>
      <c r="AY97" s="193">
        <v>6.3</v>
      </c>
      <c r="AZ97" s="193">
        <v>0</v>
      </c>
      <c r="BA97" s="193">
        <v>0.10000000000000053</v>
      </c>
      <c r="BB97" s="193">
        <v>0.5</v>
      </c>
      <c r="BC97" s="187">
        <v>1</v>
      </c>
      <c r="BD97" s="189">
        <f t="shared" si="45"/>
        <v>19.610000000000003</v>
      </c>
      <c r="BE97" s="189">
        <v>5</v>
      </c>
      <c r="BF97" s="189">
        <f t="shared" si="53"/>
        <v>2.9000000000000004</v>
      </c>
      <c r="BG97" s="189">
        <f t="shared" si="54"/>
        <v>0.6999999999999993</v>
      </c>
      <c r="BH97" s="189">
        <f t="shared" si="55"/>
        <v>2.700000000000001</v>
      </c>
      <c r="BI97" s="189">
        <f t="shared" si="56"/>
        <v>2.6999999999999993</v>
      </c>
      <c r="BJ97" s="189">
        <f t="shared" si="57"/>
        <v>0</v>
      </c>
      <c r="BK97" s="189">
        <f t="shared" si="58"/>
        <v>5.100000000000001</v>
      </c>
      <c r="BL97" s="189">
        <f t="shared" si="59"/>
        <v>0.1999999999999993</v>
      </c>
      <c r="BM97" s="189">
        <f t="shared" si="60"/>
        <v>0.1999999999999993</v>
      </c>
      <c r="BN97" s="189">
        <f t="shared" si="61"/>
        <v>0.3000000000000007</v>
      </c>
      <c r="BO97" s="189">
        <f t="shared" si="62"/>
        <v>3.5</v>
      </c>
      <c r="BP97" s="189">
        <f t="shared" si="63"/>
        <v>-0.3000000000000007</v>
      </c>
      <c r="BQ97" s="189">
        <f t="shared" si="47"/>
        <v>23</v>
      </c>
      <c r="BR97" s="193">
        <v>7.9</v>
      </c>
      <c r="BS97" s="193">
        <v>8.6</v>
      </c>
      <c r="BT97" s="190">
        <v>11.3</v>
      </c>
      <c r="BU97" s="187">
        <v>14</v>
      </c>
      <c r="BV97" s="194">
        <v>14</v>
      </c>
      <c r="BW97" s="194">
        <v>19.1</v>
      </c>
      <c r="BX97" s="187">
        <v>19.3</v>
      </c>
      <c r="BY97" s="190">
        <v>19.5</v>
      </c>
      <c r="BZ97" s="187">
        <v>19.8</v>
      </c>
      <c r="CA97" s="195">
        <v>23.3</v>
      </c>
      <c r="CB97" s="187">
        <v>26.4</v>
      </c>
      <c r="CC97" s="187">
        <v>23</v>
      </c>
      <c r="CD97" s="187" t="s">
        <v>20</v>
      </c>
      <c r="CE97" s="187">
        <f aca="true" t="shared" si="79" ref="CE97:CE118">CP97-CD97</f>
        <v>2</v>
      </c>
      <c r="CF97" s="187">
        <f t="shared" si="64"/>
        <v>5</v>
      </c>
      <c r="CG97" s="187">
        <f t="shared" si="65"/>
        <v>0.9000000000000004</v>
      </c>
      <c r="CH97" s="187">
        <f t="shared" si="66"/>
        <v>0.5</v>
      </c>
      <c r="CI97" s="187">
        <f t="shared" si="67"/>
        <v>0.5999999999999996</v>
      </c>
      <c r="CJ97" s="187">
        <f t="shared" si="68"/>
        <v>0</v>
      </c>
      <c r="CK97" s="187">
        <f t="shared" si="69"/>
        <v>0</v>
      </c>
      <c r="CL97" s="187">
        <f t="shared" si="70"/>
        <v>1.1999999999999993</v>
      </c>
      <c r="CM97" s="187">
        <f t="shared" si="71"/>
        <v>14.3</v>
      </c>
      <c r="CN97" s="187">
        <f t="shared" si="72"/>
        <v>0.6999999999999993</v>
      </c>
      <c r="CO97" s="187">
        <f t="shared" si="49"/>
        <v>1.1999999999999993</v>
      </c>
      <c r="CP97" s="187">
        <v>2</v>
      </c>
      <c r="CQ97" s="187">
        <v>7</v>
      </c>
      <c r="CR97" s="190">
        <v>7.9</v>
      </c>
      <c r="CS97" s="187">
        <v>8.4</v>
      </c>
      <c r="CT97" s="187">
        <v>9</v>
      </c>
      <c r="CU97" s="230">
        <v>9</v>
      </c>
      <c r="CV97" s="193">
        <v>9</v>
      </c>
      <c r="CW97" s="196">
        <v>10.2</v>
      </c>
      <c r="CX97" s="190">
        <v>24.5</v>
      </c>
      <c r="CY97" s="187">
        <v>25.2</v>
      </c>
      <c r="CZ97" s="187">
        <v>26.4</v>
      </c>
      <c r="DA97" s="187" t="s">
        <v>20</v>
      </c>
      <c r="DB97" s="190" t="s">
        <v>20</v>
      </c>
      <c r="DC97" s="190">
        <v>4.3</v>
      </c>
      <c r="DD97" s="196">
        <v>4.6</v>
      </c>
      <c r="DE97" s="187">
        <v>7.2</v>
      </c>
      <c r="DF97" s="187">
        <v>9.6</v>
      </c>
      <c r="DG97" s="187">
        <v>9.8</v>
      </c>
      <c r="DH97" s="197">
        <v>10.3</v>
      </c>
      <c r="DI97" s="197">
        <v>14</v>
      </c>
      <c r="DJ97" s="196">
        <v>17.6</v>
      </c>
      <c r="DK97" s="196">
        <v>17.72</v>
      </c>
      <c r="DL97" s="196">
        <v>19.5</v>
      </c>
      <c r="DM97" s="196">
        <v>0.6</v>
      </c>
      <c r="DN97" s="198">
        <v>6</v>
      </c>
      <c r="DO97" s="187">
        <v>6.4</v>
      </c>
      <c r="DP97" s="196">
        <v>7.9</v>
      </c>
      <c r="DQ97" s="196">
        <v>10.7</v>
      </c>
      <c r="DR97" s="196">
        <v>0.05</v>
      </c>
      <c r="DS97" s="196">
        <v>6.981</v>
      </c>
      <c r="DT97" s="196">
        <v>0.4</v>
      </c>
      <c r="DU97" s="193">
        <v>7.358</v>
      </c>
      <c r="DV97" s="193">
        <v>0</v>
      </c>
      <c r="DW97" s="193">
        <v>0.42</v>
      </c>
      <c r="DX97" s="193">
        <v>2.1</v>
      </c>
      <c r="DY97" s="196">
        <f t="shared" si="50"/>
        <v>28.009000000000004</v>
      </c>
      <c r="DZ97" s="187">
        <v>5</v>
      </c>
      <c r="EA97" s="193">
        <v>5.963</v>
      </c>
      <c r="EB97" s="193">
        <v>0.2</v>
      </c>
      <c r="EC97" s="193">
        <v>5.505</v>
      </c>
      <c r="ED97" s="193">
        <v>2.66</v>
      </c>
      <c r="EE97" s="193">
        <v>2.377</v>
      </c>
      <c r="EF97" s="193">
        <v>3</v>
      </c>
      <c r="EG97" s="199">
        <v>11.608</v>
      </c>
      <c r="EH97" s="199">
        <v>4.5</v>
      </c>
      <c r="EI97" s="199">
        <v>11.857</v>
      </c>
      <c r="EJ97" s="199">
        <v>7.835</v>
      </c>
      <c r="EK97" s="199">
        <v>12.89</v>
      </c>
      <c r="EL97" s="187">
        <f t="shared" si="73"/>
        <v>73.39500000000001</v>
      </c>
      <c r="EM97" s="203">
        <v>5.412</v>
      </c>
      <c r="EN97" s="187">
        <v>1.77</v>
      </c>
      <c r="EO97" s="187">
        <v>0.659</v>
      </c>
      <c r="EP97" s="190">
        <v>1.85</v>
      </c>
      <c r="EQ97" s="190">
        <v>0.018</v>
      </c>
      <c r="ER97" s="190">
        <v>3.325</v>
      </c>
      <c r="ES97" s="193">
        <v>0</v>
      </c>
      <c r="ET97" s="196">
        <v>6.2</v>
      </c>
      <c r="EU97" s="193">
        <v>0.389</v>
      </c>
      <c r="EV97" s="193">
        <v>2.335</v>
      </c>
      <c r="EW97" s="193">
        <v>4.19</v>
      </c>
      <c r="EX97" s="201">
        <v>17.591</v>
      </c>
      <c r="EY97" s="187">
        <f t="shared" si="51"/>
        <v>43.739000000000004</v>
      </c>
      <c r="EZ97" s="196">
        <v>3.82</v>
      </c>
      <c r="FA97" s="187">
        <v>24.012</v>
      </c>
      <c r="FB97" s="201">
        <v>0.659</v>
      </c>
      <c r="FC97" s="201">
        <v>3.1590000000000003</v>
      </c>
      <c r="FD97" s="187">
        <v>3.62</v>
      </c>
      <c r="FE97" s="187">
        <v>3.55</v>
      </c>
      <c r="FF97" s="201">
        <v>6.76</v>
      </c>
      <c r="FG97" s="201">
        <v>2.715</v>
      </c>
      <c r="FH97" s="201">
        <v>6.954</v>
      </c>
      <c r="FI97" s="201">
        <v>6.366</v>
      </c>
      <c r="FJ97" s="190">
        <v>1.7</v>
      </c>
      <c r="FK97" s="201">
        <v>4.04</v>
      </c>
      <c r="FL97" s="187">
        <f t="shared" si="52"/>
        <v>67.35499999999999</v>
      </c>
      <c r="FM97" s="196">
        <v>2.485</v>
      </c>
      <c r="FN97" s="188">
        <v>3.82</v>
      </c>
      <c r="FO97" s="225">
        <v>2.6</v>
      </c>
      <c r="FP97" s="225">
        <v>9.55</v>
      </c>
      <c r="FQ97" s="225">
        <v>3.27</v>
      </c>
      <c r="FR97" s="225">
        <v>6.645</v>
      </c>
      <c r="FS97" s="187">
        <v>1.2530000000000001</v>
      </c>
      <c r="FT97" s="187">
        <v>7.296</v>
      </c>
      <c r="FU97" s="226">
        <v>20.308</v>
      </c>
      <c r="FV97" s="225">
        <v>3.31</v>
      </c>
      <c r="FW97" s="225">
        <v>16.325</v>
      </c>
      <c r="FX97" s="225">
        <v>8.03</v>
      </c>
      <c r="FY97" s="196">
        <v>6.425</v>
      </c>
      <c r="FZ97" s="196">
        <v>6.738</v>
      </c>
      <c r="GA97" s="196">
        <v>8.358</v>
      </c>
      <c r="GB97" s="196">
        <v>7.852</v>
      </c>
      <c r="GC97" s="196">
        <v>2.205</v>
      </c>
      <c r="GD97" s="196">
        <v>3.525</v>
      </c>
      <c r="GE97" s="196">
        <v>4.137</v>
      </c>
      <c r="GF97" s="196">
        <v>4.948</v>
      </c>
      <c r="GG97" s="196">
        <v>0.211</v>
      </c>
      <c r="GH97" s="196">
        <v>3.85</v>
      </c>
      <c r="GI97" s="196">
        <v>15.47</v>
      </c>
      <c r="GJ97" s="196">
        <v>9.396</v>
      </c>
      <c r="GK97" s="196">
        <f t="shared" si="74"/>
        <v>84.892</v>
      </c>
      <c r="GL97" s="196">
        <f t="shared" si="75"/>
        <v>73.11500000000001</v>
      </c>
      <c r="GM97" s="196">
        <v>3.293</v>
      </c>
      <c r="GN97" s="196">
        <v>0.647</v>
      </c>
      <c r="GO97" s="196">
        <v>4.705</v>
      </c>
      <c r="GP97" s="196">
        <v>1.794</v>
      </c>
      <c r="GQ97" s="196">
        <v>2.37</v>
      </c>
      <c r="GR97" s="196">
        <v>1.114</v>
      </c>
      <c r="GS97" s="196">
        <v>7.651</v>
      </c>
      <c r="GT97" s="196">
        <v>7.435</v>
      </c>
      <c r="GU97" s="196">
        <v>8.705</v>
      </c>
      <c r="GV97" s="196">
        <v>0.705</v>
      </c>
      <c r="GW97" s="196">
        <v>6.412</v>
      </c>
      <c r="GX97" s="196">
        <v>5.567</v>
      </c>
      <c r="GY97" s="196">
        <v>2.56</v>
      </c>
      <c r="GZ97" s="196">
        <v>11.28</v>
      </c>
      <c r="HA97" s="196">
        <v>2.576</v>
      </c>
      <c r="HB97" s="196">
        <v>6.324</v>
      </c>
      <c r="HC97" s="196">
        <v>1.642</v>
      </c>
      <c r="HD97" s="196">
        <v>4.519</v>
      </c>
      <c r="HE97" s="196">
        <v>1.966</v>
      </c>
      <c r="HF97" s="196">
        <v>6.795</v>
      </c>
      <c r="HG97" s="196">
        <v>1.83</v>
      </c>
      <c r="HH97" s="196">
        <v>5.129</v>
      </c>
      <c r="HI97" s="196">
        <v>13.47</v>
      </c>
      <c r="HJ97" s="196">
        <v>13.805</v>
      </c>
      <c r="HK97" s="196">
        <v>5.408</v>
      </c>
      <c r="HL97" s="196">
        <v>18.92</v>
      </c>
      <c r="HM97" s="196">
        <v>6.602</v>
      </c>
      <c r="HN97" s="196">
        <v>5.25</v>
      </c>
      <c r="HO97" s="196">
        <v>9.445</v>
      </c>
      <c r="HP97" s="196">
        <v>19.852</v>
      </c>
      <c r="HQ97" s="196">
        <v>0.68</v>
      </c>
      <c r="HR97" s="196">
        <v>2.395</v>
      </c>
      <c r="HS97" s="196">
        <v>1.353</v>
      </c>
      <c r="HT97" s="196">
        <v>8.994</v>
      </c>
      <c r="HU97" s="196"/>
      <c r="HV97" s="196"/>
      <c r="HW97" s="187">
        <f t="shared" si="76"/>
        <v>44.621</v>
      </c>
      <c r="HX97" s="187">
        <f t="shared" si="77"/>
        <v>78.899</v>
      </c>
    </row>
    <row r="98" spans="1:232" ht="18.75" customHeight="1">
      <c r="A98" s="94" t="s">
        <v>146</v>
      </c>
      <c r="B98" s="51" t="s">
        <v>147</v>
      </c>
      <c r="C98" s="39">
        <v>249</v>
      </c>
      <c r="D98" s="39"/>
      <c r="E98" s="39">
        <v>234</v>
      </c>
      <c r="F98" s="39">
        <v>276</v>
      </c>
      <c r="G98" s="39">
        <v>142</v>
      </c>
      <c r="H98" s="39">
        <v>183</v>
      </c>
      <c r="I98" s="39">
        <v>295</v>
      </c>
      <c r="J98" s="119">
        <v>64</v>
      </c>
      <c r="K98" s="79">
        <v>260</v>
      </c>
      <c r="L98" s="79">
        <v>159</v>
      </c>
      <c r="M98" s="79">
        <v>150</v>
      </c>
      <c r="N98" s="79">
        <v>252</v>
      </c>
      <c r="O98" s="83">
        <v>207</v>
      </c>
      <c r="P98" s="61">
        <v>273</v>
      </c>
      <c r="Q98" s="82">
        <v>515</v>
      </c>
      <c r="R98" s="82">
        <v>630</v>
      </c>
      <c r="S98" s="82">
        <v>739.33</v>
      </c>
      <c r="T98" s="61">
        <v>1040</v>
      </c>
      <c r="U98" s="61">
        <v>1184.1</v>
      </c>
      <c r="V98" s="91">
        <v>873.6</v>
      </c>
      <c r="W98" s="187">
        <v>1247.2979999999998</v>
      </c>
      <c r="X98" s="187">
        <v>1721.2670000000003</v>
      </c>
      <c r="Y98" s="187">
        <v>1513.4119999999998</v>
      </c>
      <c r="Z98" s="187">
        <v>1393.304</v>
      </c>
      <c r="AA98" s="187">
        <f t="shared" si="43"/>
        <v>1163.67</v>
      </c>
      <c r="AB98" s="187">
        <v>1630.364454</v>
      </c>
      <c r="AC98" s="187">
        <v>1544.154</v>
      </c>
      <c r="AD98" s="187">
        <v>1602.6440000000002</v>
      </c>
      <c r="AE98" s="191">
        <v>73</v>
      </c>
      <c r="AF98" s="189">
        <v>27</v>
      </c>
      <c r="AG98" s="189">
        <v>40</v>
      </c>
      <c r="AH98" s="189">
        <v>16</v>
      </c>
      <c r="AI98" s="189">
        <v>4</v>
      </c>
      <c r="AJ98" s="189">
        <v>15</v>
      </c>
      <c r="AK98" s="206">
        <v>129</v>
      </c>
      <c r="AL98" s="189">
        <v>53</v>
      </c>
      <c r="AM98" s="189">
        <v>128</v>
      </c>
      <c r="AN98" s="189">
        <v>32</v>
      </c>
      <c r="AO98" s="189">
        <v>95</v>
      </c>
      <c r="AP98" s="189">
        <v>18</v>
      </c>
      <c r="AQ98" s="187">
        <f>AE98+AF98+AG98+AH98+AI98+AJ98+AK98+AL98+AM98+AN98+AO98+AP98</f>
        <v>630</v>
      </c>
      <c r="AR98" s="191">
        <v>32</v>
      </c>
      <c r="AS98" s="189">
        <v>94</v>
      </c>
      <c r="AT98" s="189">
        <v>33.03</v>
      </c>
      <c r="AU98" s="189">
        <v>47</v>
      </c>
      <c r="AV98" s="192">
        <v>95</v>
      </c>
      <c r="AW98" s="192">
        <v>108</v>
      </c>
      <c r="AX98" s="193">
        <v>67.7</v>
      </c>
      <c r="AY98" s="193">
        <v>78.7</v>
      </c>
      <c r="AZ98" s="193">
        <v>51</v>
      </c>
      <c r="BA98" s="193">
        <v>79.2</v>
      </c>
      <c r="BB98" s="193">
        <v>32.7</v>
      </c>
      <c r="BC98" s="189">
        <v>21</v>
      </c>
      <c r="BD98" s="189">
        <f t="shared" si="45"/>
        <v>739.33</v>
      </c>
      <c r="BE98" s="189">
        <v>76.8</v>
      </c>
      <c r="BF98" s="189">
        <f t="shared" si="53"/>
        <v>61.000000000000014</v>
      </c>
      <c r="BG98" s="189">
        <f t="shared" si="54"/>
        <v>50.69999999999999</v>
      </c>
      <c r="BH98" s="189">
        <f t="shared" si="55"/>
        <v>152.5</v>
      </c>
      <c r="BI98" s="189">
        <f t="shared" si="56"/>
        <v>86.19999999999999</v>
      </c>
      <c r="BJ98" s="189">
        <f t="shared" si="57"/>
        <v>156.50000000000006</v>
      </c>
      <c r="BK98" s="189">
        <f t="shared" si="58"/>
        <v>182.39999999999998</v>
      </c>
      <c r="BL98" s="189">
        <f t="shared" si="59"/>
        <v>82.89999999999998</v>
      </c>
      <c r="BM98" s="189">
        <f t="shared" si="60"/>
        <v>77.89999999999998</v>
      </c>
      <c r="BN98" s="189">
        <f t="shared" si="61"/>
        <v>18.600000000000023</v>
      </c>
      <c r="BO98" s="189">
        <f t="shared" si="62"/>
        <v>37.10000000000002</v>
      </c>
      <c r="BP98" s="189">
        <f t="shared" si="63"/>
        <v>57.39999999999998</v>
      </c>
      <c r="BQ98" s="189">
        <f t="shared" si="47"/>
        <v>1040</v>
      </c>
      <c r="BR98" s="193">
        <v>137.8</v>
      </c>
      <c r="BS98" s="193">
        <v>188.5</v>
      </c>
      <c r="BT98" s="190">
        <v>341</v>
      </c>
      <c r="BU98" s="187">
        <v>427.2</v>
      </c>
      <c r="BV98" s="194">
        <v>583.7</v>
      </c>
      <c r="BW98" s="194">
        <v>766.1</v>
      </c>
      <c r="BX98" s="187">
        <v>849</v>
      </c>
      <c r="BY98" s="190">
        <v>926.9</v>
      </c>
      <c r="BZ98" s="187">
        <v>945.5</v>
      </c>
      <c r="CA98" s="195">
        <v>982.6</v>
      </c>
      <c r="CB98" s="187">
        <v>1184.1</v>
      </c>
      <c r="CC98" s="187">
        <v>1040</v>
      </c>
      <c r="CD98" s="187">
        <v>63.4</v>
      </c>
      <c r="CE98" s="187">
        <f t="shared" si="79"/>
        <v>137.29999999999998</v>
      </c>
      <c r="CF98" s="187">
        <f t="shared" si="64"/>
        <v>64.30000000000001</v>
      </c>
      <c r="CG98" s="187">
        <f t="shared" si="65"/>
        <v>186.60000000000002</v>
      </c>
      <c r="CH98" s="187">
        <f t="shared" si="66"/>
        <v>17.299999999999955</v>
      </c>
      <c r="CI98" s="187">
        <f t="shared" si="67"/>
        <v>164.70000000000005</v>
      </c>
      <c r="CJ98" s="187">
        <f t="shared" si="68"/>
        <v>46.299999999999955</v>
      </c>
      <c r="CK98" s="187">
        <f t="shared" si="69"/>
        <v>40.200000000000045</v>
      </c>
      <c r="CL98" s="187">
        <f t="shared" si="70"/>
        <v>196.5</v>
      </c>
      <c r="CM98" s="187">
        <f t="shared" si="71"/>
        <v>165.19999999999993</v>
      </c>
      <c r="CN98" s="187">
        <f t="shared" si="72"/>
        <v>96.70000000000005</v>
      </c>
      <c r="CO98" s="187">
        <f t="shared" si="49"/>
        <v>5.599999999999909</v>
      </c>
      <c r="CP98" s="187">
        <v>200.7</v>
      </c>
      <c r="CQ98" s="187">
        <v>265</v>
      </c>
      <c r="CR98" s="190">
        <v>451.6</v>
      </c>
      <c r="CS98" s="187">
        <v>468.9</v>
      </c>
      <c r="CT98" s="187">
        <v>633.6</v>
      </c>
      <c r="CU98" s="230">
        <v>679.9</v>
      </c>
      <c r="CV98" s="193">
        <v>720.1</v>
      </c>
      <c r="CW98" s="196">
        <v>916.6</v>
      </c>
      <c r="CX98" s="190">
        <v>1081.8</v>
      </c>
      <c r="CY98" s="187">
        <v>1178.5</v>
      </c>
      <c r="CZ98" s="187">
        <v>1184.1</v>
      </c>
      <c r="DA98" s="187">
        <v>83.1</v>
      </c>
      <c r="DB98" s="190">
        <v>87.4</v>
      </c>
      <c r="DC98" s="190">
        <v>101.6</v>
      </c>
      <c r="DD98" s="196">
        <v>236</v>
      </c>
      <c r="DE98" s="187">
        <v>313.8</v>
      </c>
      <c r="DF98" s="187">
        <v>326.5</v>
      </c>
      <c r="DG98" s="187">
        <v>349.1</v>
      </c>
      <c r="DH98" s="197">
        <v>395.1</v>
      </c>
      <c r="DI98" s="197">
        <v>536.4</v>
      </c>
      <c r="DJ98" s="196">
        <v>715.9</v>
      </c>
      <c r="DK98" s="196">
        <v>754.924</v>
      </c>
      <c r="DL98" s="196">
        <v>873.6</v>
      </c>
      <c r="DM98" s="196">
        <v>125.9</v>
      </c>
      <c r="DN98" s="198">
        <v>204</v>
      </c>
      <c r="DO98" s="187">
        <v>313.2</v>
      </c>
      <c r="DP98" s="196">
        <v>340.6</v>
      </c>
      <c r="DQ98" s="196">
        <v>500.5</v>
      </c>
      <c r="DR98" s="196">
        <v>144.616</v>
      </c>
      <c r="DS98" s="196">
        <v>52.603</v>
      </c>
      <c r="DT98" s="196">
        <v>97.897</v>
      </c>
      <c r="DU98" s="193">
        <v>45.877</v>
      </c>
      <c r="DV98" s="193">
        <v>26.506</v>
      </c>
      <c r="DW98" s="193">
        <v>122.699</v>
      </c>
      <c r="DX98" s="193">
        <v>256.6</v>
      </c>
      <c r="DY98" s="196">
        <f t="shared" si="50"/>
        <v>1247.2979999999998</v>
      </c>
      <c r="DZ98" s="187">
        <v>59</v>
      </c>
      <c r="EA98" s="193">
        <v>48.938</v>
      </c>
      <c r="EB98" s="193">
        <v>205.277</v>
      </c>
      <c r="EC98" s="193">
        <v>150.504</v>
      </c>
      <c r="ED98" s="193">
        <v>50.002</v>
      </c>
      <c r="EE98" s="193">
        <v>331.769</v>
      </c>
      <c r="EF98" s="193">
        <v>212.378</v>
      </c>
      <c r="EG98" s="199">
        <v>211.653</v>
      </c>
      <c r="EH98" s="199">
        <v>90.62</v>
      </c>
      <c r="EI98" s="199">
        <v>219.044</v>
      </c>
      <c r="EJ98" s="199">
        <v>77.22</v>
      </c>
      <c r="EK98" s="199">
        <v>64.862</v>
      </c>
      <c r="EL98" s="187">
        <f t="shared" si="73"/>
        <v>1721.2670000000003</v>
      </c>
      <c r="EM98" s="200" t="s">
        <v>20</v>
      </c>
      <c r="EN98" s="187">
        <v>190</v>
      </c>
      <c r="EO98" s="229">
        <v>88.875</v>
      </c>
      <c r="EP98" s="234">
        <v>17.066</v>
      </c>
      <c r="EQ98" s="234">
        <v>75.696</v>
      </c>
      <c r="ER98" s="234">
        <v>181.999</v>
      </c>
      <c r="ES98" s="193">
        <v>82.032</v>
      </c>
      <c r="ET98" s="196">
        <v>192.169</v>
      </c>
      <c r="EU98" s="193">
        <v>224.096</v>
      </c>
      <c r="EV98" s="193">
        <v>129.751</v>
      </c>
      <c r="EW98" s="193">
        <v>13.426</v>
      </c>
      <c r="EX98" s="201">
        <v>318.30199999999996</v>
      </c>
      <c r="EY98" s="187">
        <f t="shared" si="51"/>
        <v>1513.4119999999998</v>
      </c>
      <c r="EZ98" s="196">
        <v>34.28</v>
      </c>
      <c r="FA98" s="187">
        <v>186.509</v>
      </c>
      <c r="FB98" s="201">
        <v>88.875</v>
      </c>
      <c r="FC98" s="201">
        <v>50.12500000000001</v>
      </c>
      <c r="FD98" s="187">
        <v>61.776</v>
      </c>
      <c r="FE98" s="187">
        <v>184.08299999999997</v>
      </c>
      <c r="FF98" s="201">
        <v>39.051</v>
      </c>
      <c r="FG98" s="201">
        <v>39.172</v>
      </c>
      <c r="FH98" s="201">
        <v>238.698</v>
      </c>
      <c r="FI98" s="201">
        <v>74.78299999999999</v>
      </c>
      <c r="FJ98" s="190">
        <v>284.995</v>
      </c>
      <c r="FK98" s="201">
        <v>110.957</v>
      </c>
      <c r="FL98" s="187">
        <f t="shared" si="52"/>
        <v>1393.304</v>
      </c>
      <c r="FM98" s="196">
        <v>266.084</v>
      </c>
      <c r="FN98" s="188">
        <v>37.614</v>
      </c>
      <c r="FO98" s="225">
        <v>35.891999999999996</v>
      </c>
      <c r="FP98" s="205">
        <v>60.918</v>
      </c>
      <c r="FQ98" s="227">
        <v>29.006</v>
      </c>
      <c r="FR98" s="227">
        <v>43.426</v>
      </c>
      <c r="FS98" s="187">
        <v>217.343</v>
      </c>
      <c r="FT98" s="187">
        <v>42.937</v>
      </c>
      <c r="FU98" s="226">
        <v>28.561</v>
      </c>
      <c r="FV98" s="225">
        <v>34.652</v>
      </c>
      <c r="FW98" s="225">
        <v>211.066</v>
      </c>
      <c r="FX98" s="225">
        <v>156.171</v>
      </c>
      <c r="FY98" s="196">
        <v>194.51</v>
      </c>
      <c r="FZ98" s="196">
        <v>338.93045400000005</v>
      </c>
      <c r="GA98" s="196">
        <v>48.79900000000001</v>
      </c>
      <c r="GB98" s="196">
        <v>49.36</v>
      </c>
      <c r="GC98" s="196">
        <v>30.797</v>
      </c>
      <c r="GD98" s="196">
        <v>122.41400000000002</v>
      </c>
      <c r="GE98" s="196">
        <v>49.111999999999995</v>
      </c>
      <c r="GF98" s="196">
        <v>204.39</v>
      </c>
      <c r="GG98" s="196">
        <v>386.55600000000004</v>
      </c>
      <c r="GH98" s="196">
        <v>42.483999999999995</v>
      </c>
      <c r="GI98" s="196">
        <v>34.777</v>
      </c>
      <c r="GJ98" s="196">
        <v>128.235</v>
      </c>
      <c r="GK98" s="196">
        <f t="shared" si="74"/>
        <v>1163.67</v>
      </c>
      <c r="GL98" s="196">
        <f t="shared" si="75"/>
        <v>1630.364454</v>
      </c>
      <c r="GM98" s="196">
        <v>63.63099999999999</v>
      </c>
      <c r="GN98" s="196">
        <v>166.181</v>
      </c>
      <c r="GO98" s="196">
        <v>108.653</v>
      </c>
      <c r="GP98" s="196">
        <v>44.38099999999999</v>
      </c>
      <c r="GQ98" s="196">
        <v>79.71000000000001</v>
      </c>
      <c r="GR98" s="196">
        <v>267.01700000000005</v>
      </c>
      <c r="GS98" s="196">
        <v>167.692</v>
      </c>
      <c r="GT98" s="196">
        <v>102.07900000000001</v>
      </c>
      <c r="GU98" s="196">
        <v>178.50900000000001</v>
      </c>
      <c r="GV98" s="196">
        <v>110.81400000000002</v>
      </c>
      <c r="GW98" s="196">
        <v>114.39099999999999</v>
      </c>
      <c r="GX98" s="196">
        <v>213.24099999999999</v>
      </c>
      <c r="GY98" s="196">
        <v>168.9</v>
      </c>
      <c r="GZ98" s="196">
        <v>242.26099999999997</v>
      </c>
      <c r="HA98" s="196">
        <v>79.17800000000001</v>
      </c>
      <c r="HB98" s="196">
        <v>25.009999999999998</v>
      </c>
      <c r="HC98" s="196">
        <v>153.282</v>
      </c>
      <c r="HD98" s="196">
        <v>74.47</v>
      </c>
      <c r="HE98" s="196">
        <v>186.125</v>
      </c>
      <c r="HF98" s="196">
        <v>174.394</v>
      </c>
      <c r="HG98" s="196">
        <v>104.741</v>
      </c>
      <c r="HH98" s="196">
        <v>141.53</v>
      </c>
      <c r="HI98" s="196">
        <v>116.531</v>
      </c>
      <c r="HJ98" s="196">
        <v>136.222</v>
      </c>
      <c r="HK98" s="196">
        <v>242.82599999999996</v>
      </c>
      <c r="HL98" s="196">
        <v>238.77500000000003</v>
      </c>
      <c r="HM98" s="196">
        <v>161.115</v>
      </c>
      <c r="HN98" s="196">
        <v>103.279</v>
      </c>
      <c r="HO98" s="196">
        <v>163.683</v>
      </c>
      <c r="HP98" s="196">
        <v>91.18900000000001</v>
      </c>
      <c r="HQ98" s="196">
        <v>99.447</v>
      </c>
      <c r="HR98" s="196">
        <v>252.689</v>
      </c>
      <c r="HS98" s="196">
        <v>305.66799999999995</v>
      </c>
      <c r="HT98" s="196">
        <v>64.65</v>
      </c>
      <c r="HU98" s="196"/>
      <c r="HV98" s="196"/>
      <c r="HW98" s="187">
        <f t="shared" si="76"/>
        <v>1349.8909999999998</v>
      </c>
      <c r="HX98" s="187">
        <f t="shared" si="77"/>
        <v>1723.321</v>
      </c>
    </row>
    <row r="99" spans="1:232" ht="18.75" customHeight="1">
      <c r="A99" s="94" t="s">
        <v>144</v>
      </c>
      <c r="B99" s="51" t="s">
        <v>145</v>
      </c>
      <c r="C99" s="39">
        <v>351</v>
      </c>
      <c r="D99" s="39"/>
      <c r="E99" s="39">
        <v>310</v>
      </c>
      <c r="F99" s="39">
        <v>293</v>
      </c>
      <c r="G99" s="39">
        <v>205</v>
      </c>
      <c r="H99" s="39">
        <v>208</v>
      </c>
      <c r="I99" s="39">
        <v>272</v>
      </c>
      <c r="J99" s="119">
        <v>106</v>
      </c>
      <c r="K99" s="79">
        <v>68</v>
      </c>
      <c r="L99" s="79">
        <v>186</v>
      </c>
      <c r="M99" s="79">
        <v>124</v>
      </c>
      <c r="N99" s="79">
        <v>243</v>
      </c>
      <c r="O99" s="83">
        <v>176</v>
      </c>
      <c r="P99" s="61">
        <v>121</v>
      </c>
      <c r="Q99" s="82">
        <v>174</v>
      </c>
      <c r="R99" s="82">
        <v>252</v>
      </c>
      <c r="S99" s="82">
        <v>243.836</v>
      </c>
      <c r="T99" s="61">
        <v>219</v>
      </c>
      <c r="U99" s="61">
        <v>199.2</v>
      </c>
      <c r="V99" s="91">
        <v>197.2</v>
      </c>
      <c r="W99" s="187">
        <v>152.62</v>
      </c>
      <c r="X99" s="187">
        <v>352.655</v>
      </c>
      <c r="Y99" s="187">
        <v>506.15099999999995</v>
      </c>
      <c r="Z99" s="187">
        <v>298.9440000000001</v>
      </c>
      <c r="AA99" s="187">
        <f t="shared" si="43"/>
        <v>470.34200000000004</v>
      </c>
      <c r="AB99" s="187">
        <v>343.44</v>
      </c>
      <c r="AC99" s="187">
        <v>338.811</v>
      </c>
      <c r="AD99" s="187">
        <v>381.57300000000004</v>
      </c>
      <c r="AE99" s="191">
        <v>31</v>
      </c>
      <c r="AF99" s="189">
        <v>18</v>
      </c>
      <c r="AG99" s="189">
        <v>29</v>
      </c>
      <c r="AH99" s="189">
        <v>25</v>
      </c>
      <c r="AI99" s="189">
        <v>6</v>
      </c>
      <c r="AJ99" s="189">
        <v>23</v>
      </c>
      <c r="AK99" s="189">
        <v>9</v>
      </c>
      <c r="AL99" s="189">
        <v>18</v>
      </c>
      <c r="AM99" s="189">
        <v>31</v>
      </c>
      <c r="AN99" s="189">
        <v>9</v>
      </c>
      <c r="AO99" s="189">
        <v>22</v>
      </c>
      <c r="AP99" s="189">
        <v>31</v>
      </c>
      <c r="AQ99" s="187">
        <f t="shared" si="44"/>
        <v>252</v>
      </c>
      <c r="AR99" s="191">
        <v>20</v>
      </c>
      <c r="AS99" s="189">
        <v>15</v>
      </c>
      <c r="AT99" s="189">
        <v>4.536</v>
      </c>
      <c r="AU99" s="189">
        <v>16</v>
      </c>
      <c r="AV99" s="192">
        <v>34</v>
      </c>
      <c r="AW99" s="192">
        <v>27</v>
      </c>
      <c r="AX99" s="193">
        <v>3.9</v>
      </c>
      <c r="AY99" s="193">
        <v>12.9</v>
      </c>
      <c r="AZ99" s="193">
        <v>20.9</v>
      </c>
      <c r="BA99" s="193">
        <v>58.4</v>
      </c>
      <c r="BB99" s="193">
        <v>11.2</v>
      </c>
      <c r="BC99" s="189">
        <v>20</v>
      </c>
      <c r="BD99" s="189">
        <f t="shared" si="45"/>
        <v>243.836</v>
      </c>
      <c r="BE99" s="189">
        <v>18.9</v>
      </c>
      <c r="BF99" s="189">
        <f t="shared" si="53"/>
        <v>4.800000000000001</v>
      </c>
      <c r="BG99" s="189">
        <f t="shared" si="54"/>
        <v>19.900000000000002</v>
      </c>
      <c r="BH99" s="189">
        <f t="shared" si="55"/>
        <v>35.699999999999996</v>
      </c>
      <c r="BI99" s="189">
        <f t="shared" si="56"/>
        <v>14</v>
      </c>
      <c r="BJ99" s="189">
        <f t="shared" si="57"/>
        <v>34.400000000000006</v>
      </c>
      <c r="BK99" s="189">
        <f t="shared" si="58"/>
        <v>28.499999999999986</v>
      </c>
      <c r="BL99" s="189">
        <f t="shared" si="59"/>
        <v>7.900000000000006</v>
      </c>
      <c r="BM99" s="189">
        <f t="shared" si="60"/>
        <v>23.900000000000006</v>
      </c>
      <c r="BN99" s="189">
        <f t="shared" si="61"/>
        <v>7.300000000000011</v>
      </c>
      <c r="BO99" s="189">
        <f t="shared" si="62"/>
        <v>4.099999999999994</v>
      </c>
      <c r="BP99" s="189">
        <f t="shared" si="63"/>
        <v>19.599999999999994</v>
      </c>
      <c r="BQ99" s="189">
        <f t="shared" si="47"/>
        <v>219</v>
      </c>
      <c r="BR99" s="193">
        <v>23.7</v>
      </c>
      <c r="BS99" s="193">
        <v>43.6</v>
      </c>
      <c r="BT99" s="190">
        <v>79.3</v>
      </c>
      <c r="BU99" s="187">
        <v>93.3</v>
      </c>
      <c r="BV99" s="194">
        <v>127.7</v>
      </c>
      <c r="BW99" s="194">
        <v>156.2</v>
      </c>
      <c r="BX99" s="187">
        <v>164.1</v>
      </c>
      <c r="BY99" s="190">
        <v>188</v>
      </c>
      <c r="BZ99" s="187">
        <v>195.3</v>
      </c>
      <c r="CA99" s="195">
        <v>199.4</v>
      </c>
      <c r="CB99" s="187">
        <v>199.2</v>
      </c>
      <c r="CC99" s="187">
        <v>219</v>
      </c>
      <c r="CD99" s="187">
        <v>21.1</v>
      </c>
      <c r="CE99" s="187">
        <f t="shared" si="79"/>
        <v>2</v>
      </c>
      <c r="CF99" s="187">
        <f t="shared" si="64"/>
        <v>29.9</v>
      </c>
      <c r="CG99" s="187">
        <f t="shared" si="65"/>
        <v>14.799999999999997</v>
      </c>
      <c r="CH99" s="187">
        <f t="shared" si="66"/>
        <v>17.60000000000001</v>
      </c>
      <c r="CI99" s="187">
        <f t="shared" si="67"/>
        <v>30.5</v>
      </c>
      <c r="CJ99" s="187">
        <f t="shared" si="68"/>
        <v>6.099999999999994</v>
      </c>
      <c r="CK99" s="187">
        <f t="shared" si="69"/>
        <v>23.5</v>
      </c>
      <c r="CL99" s="187">
        <f t="shared" si="70"/>
        <v>14.900000000000006</v>
      </c>
      <c r="CM99" s="187">
        <f t="shared" si="71"/>
        <v>22.5</v>
      </c>
      <c r="CN99" s="187">
        <f t="shared" si="72"/>
        <v>8</v>
      </c>
      <c r="CO99" s="187">
        <f t="shared" si="49"/>
        <v>8.299999999999983</v>
      </c>
      <c r="CP99" s="187">
        <v>23.1</v>
      </c>
      <c r="CQ99" s="187">
        <v>53</v>
      </c>
      <c r="CR99" s="190">
        <v>67.8</v>
      </c>
      <c r="CS99" s="187">
        <v>85.4</v>
      </c>
      <c r="CT99" s="187">
        <v>115.9</v>
      </c>
      <c r="CU99" s="230">
        <v>122</v>
      </c>
      <c r="CV99" s="193">
        <v>145.5</v>
      </c>
      <c r="CW99" s="196">
        <v>160.4</v>
      </c>
      <c r="CX99" s="190">
        <v>182.9</v>
      </c>
      <c r="CY99" s="187">
        <v>190.9</v>
      </c>
      <c r="CZ99" s="187">
        <v>199.2</v>
      </c>
      <c r="DA99" s="187">
        <v>7.7</v>
      </c>
      <c r="DB99" s="190">
        <v>19.2</v>
      </c>
      <c r="DC99" s="190">
        <v>32.1</v>
      </c>
      <c r="DD99" s="196">
        <v>60.4</v>
      </c>
      <c r="DE99" s="187">
        <v>92.3</v>
      </c>
      <c r="DF99" s="187">
        <v>101.6</v>
      </c>
      <c r="DG99" s="187">
        <v>128.3</v>
      </c>
      <c r="DH99" s="197">
        <v>140.6</v>
      </c>
      <c r="DI99" s="197">
        <v>149.4</v>
      </c>
      <c r="DJ99" s="196">
        <v>174.7</v>
      </c>
      <c r="DK99" s="196">
        <v>179.184</v>
      </c>
      <c r="DL99" s="196">
        <v>197.2</v>
      </c>
      <c r="DM99" s="196">
        <v>17</v>
      </c>
      <c r="DN99" s="198">
        <v>38</v>
      </c>
      <c r="DO99" s="187">
        <v>59.7</v>
      </c>
      <c r="DP99" s="196">
        <v>67.5</v>
      </c>
      <c r="DQ99" s="196">
        <v>73.9</v>
      </c>
      <c r="DR99" s="196">
        <v>14.773</v>
      </c>
      <c r="DS99" s="196">
        <v>9.309</v>
      </c>
      <c r="DT99" s="196">
        <v>23.284</v>
      </c>
      <c r="DU99" s="193">
        <v>24.564</v>
      </c>
      <c r="DV99" s="193">
        <v>4.41</v>
      </c>
      <c r="DW99" s="193">
        <v>1.31</v>
      </c>
      <c r="DX99" s="193">
        <v>1.07</v>
      </c>
      <c r="DY99" s="196">
        <f t="shared" si="50"/>
        <v>152.61999999999998</v>
      </c>
      <c r="DZ99" s="187">
        <v>37</v>
      </c>
      <c r="EA99" s="193">
        <v>18.283</v>
      </c>
      <c r="EB99" s="193">
        <v>16.436</v>
      </c>
      <c r="EC99" s="193">
        <v>21.135</v>
      </c>
      <c r="ED99" s="193">
        <v>21.527</v>
      </c>
      <c r="EE99" s="193">
        <v>24.057</v>
      </c>
      <c r="EF99" s="193">
        <v>6.648</v>
      </c>
      <c r="EG99" s="199">
        <v>22.145</v>
      </c>
      <c r="EH99" s="199">
        <v>36.126</v>
      </c>
      <c r="EI99" s="199">
        <v>53.042</v>
      </c>
      <c r="EJ99" s="199">
        <v>28.936</v>
      </c>
      <c r="EK99" s="199">
        <v>67.32</v>
      </c>
      <c r="EL99" s="187">
        <f t="shared" si="73"/>
        <v>352.655</v>
      </c>
      <c r="EM99" s="203">
        <v>41.517</v>
      </c>
      <c r="EN99" s="187">
        <v>19.74</v>
      </c>
      <c r="EO99" s="187">
        <v>12.689</v>
      </c>
      <c r="EP99" s="190">
        <v>224.031</v>
      </c>
      <c r="EQ99" s="190">
        <v>12.72</v>
      </c>
      <c r="ER99" s="190">
        <v>26.603</v>
      </c>
      <c r="ES99" s="193">
        <v>66.584</v>
      </c>
      <c r="ET99" s="196">
        <v>49.013</v>
      </c>
      <c r="EU99" s="193">
        <v>13.054</v>
      </c>
      <c r="EV99" s="193">
        <v>14.565</v>
      </c>
      <c r="EW99" s="193">
        <v>11.074999999999998</v>
      </c>
      <c r="EX99" s="201">
        <v>14.56</v>
      </c>
      <c r="EY99" s="187">
        <f t="shared" si="51"/>
        <v>506.15099999999995</v>
      </c>
      <c r="EZ99" s="196">
        <v>18.571</v>
      </c>
      <c r="FA99" s="187">
        <v>22.148</v>
      </c>
      <c r="FB99" s="201">
        <v>12.689</v>
      </c>
      <c r="FC99" s="201">
        <v>26.375999999999998</v>
      </c>
      <c r="FD99" s="187">
        <v>15.771</v>
      </c>
      <c r="FE99" s="187">
        <v>27.915999999999997</v>
      </c>
      <c r="FF99" s="201">
        <v>21.184</v>
      </c>
      <c r="FG99" s="201">
        <v>15.78</v>
      </c>
      <c r="FH99" s="201">
        <v>57.867</v>
      </c>
      <c r="FI99" s="201">
        <v>48.774</v>
      </c>
      <c r="FJ99" s="190">
        <v>16.273</v>
      </c>
      <c r="FK99" s="201">
        <v>15.595</v>
      </c>
      <c r="FL99" s="187">
        <f t="shared" si="52"/>
        <v>298.9440000000001</v>
      </c>
      <c r="FM99" s="196">
        <v>146.891</v>
      </c>
      <c r="FN99" s="188">
        <v>22.914</v>
      </c>
      <c r="FO99" s="225">
        <v>29.601000000000003</v>
      </c>
      <c r="FP99" s="205">
        <v>15.049</v>
      </c>
      <c r="FQ99" s="225">
        <v>14.666</v>
      </c>
      <c r="FR99" s="225">
        <v>44.87</v>
      </c>
      <c r="FS99" s="187">
        <v>30.042</v>
      </c>
      <c r="FT99" s="187">
        <v>50.805</v>
      </c>
      <c r="FU99" s="226">
        <v>26.443</v>
      </c>
      <c r="FV99" s="225">
        <v>32.728</v>
      </c>
      <c r="FW99" s="225">
        <v>21.216</v>
      </c>
      <c r="FX99" s="225">
        <v>35.117</v>
      </c>
      <c r="FY99" s="196">
        <v>30.881</v>
      </c>
      <c r="FZ99" s="196">
        <v>37.546</v>
      </c>
      <c r="GA99" s="196">
        <v>23.139</v>
      </c>
      <c r="GB99" s="196">
        <v>17.492</v>
      </c>
      <c r="GC99" s="196">
        <v>29.776</v>
      </c>
      <c r="GD99" s="196">
        <v>16.892</v>
      </c>
      <c r="GE99" s="196">
        <v>22.688</v>
      </c>
      <c r="GF99" s="196">
        <v>46.119</v>
      </c>
      <c r="GG99" s="196">
        <v>31.691</v>
      </c>
      <c r="GH99" s="196">
        <v>25.373</v>
      </c>
      <c r="GI99" s="196">
        <v>25.511</v>
      </c>
      <c r="GJ99" s="196">
        <v>36.332</v>
      </c>
      <c r="GK99" s="196">
        <f t="shared" si="74"/>
        <v>470.34200000000004</v>
      </c>
      <c r="GL99" s="196">
        <f t="shared" si="75"/>
        <v>343.44</v>
      </c>
      <c r="GM99" s="196">
        <v>49.475</v>
      </c>
      <c r="GN99" s="196">
        <v>27.125</v>
      </c>
      <c r="GO99" s="196">
        <v>33.622</v>
      </c>
      <c r="GP99" s="196">
        <v>22.466</v>
      </c>
      <c r="GQ99" s="196">
        <v>1.112</v>
      </c>
      <c r="GR99" s="196">
        <v>11.929</v>
      </c>
      <c r="GS99" s="196">
        <v>22.932</v>
      </c>
      <c r="GT99" s="196">
        <v>13.719</v>
      </c>
      <c r="GU99" s="196">
        <v>24.493</v>
      </c>
      <c r="GV99" s="196">
        <v>43.284</v>
      </c>
      <c r="GW99" s="196">
        <v>27.327</v>
      </c>
      <c r="GX99" s="196">
        <v>67.296</v>
      </c>
      <c r="GY99" s="196">
        <v>18.839</v>
      </c>
      <c r="GZ99" s="196">
        <v>45.115</v>
      </c>
      <c r="HA99" s="196">
        <v>82.33</v>
      </c>
      <c r="HB99" s="196">
        <v>13.365</v>
      </c>
      <c r="HC99" s="196">
        <v>35.822</v>
      </c>
      <c r="HD99" s="196">
        <v>23.499</v>
      </c>
      <c r="HE99" s="196">
        <v>37.61</v>
      </c>
      <c r="HF99" s="196">
        <v>41.016</v>
      </c>
      <c r="HG99" s="196">
        <v>15.351</v>
      </c>
      <c r="HH99" s="196">
        <v>17.449</v>
      </c>
      <c r="HI99" s="196">
        <v>19.737</v>
      </c>
      <c r="HJ99" s="196">
        <v>31.44</v>
      </c>
      <c r="HK99" s="196">
        <v>25.67</v>
      </c>
      <c r="HL99" s="196">
        <v>26.558</v>
      </c>
      <c r="HM99" s="196">
        <v>37.479</v>
      </c>
      <c r="HN99" s="196">
        <v>14.989</v>
      </c>
      <c r="HO99" s="196">
        <v>9.679</v>
      </c>
      <c r="HP99" s="196">
        <v>24.642</v>
      </c>
      <c r="HQ99" s="196">
        <v>48.957</v>
      </c>
      <c r="HR99" s="196">
        <v>44.30542</v>
      </c>
      <c r="HS99" s="196">
        <v>40.6</v>
      </c>
      <c r="HT99" s="196">
        <v>24.24</v>
      </c>
      <c r="HU99" s="196"/>
      <c r="HV99" s="196"/>
      <c r="HW99" s="187">
        <f t="shared" si="76"/>
        <v>330.396</v>
      </c>
      <c r="HX99" s="187">
        <f t="shared" si="77"/>
        <v>297.11942</v>
      </c>
    </row>
    <row r="100" spans="1:232" ht="18.75" customHeight="1">
      <c r="A100" s="94" t="s">
        <v>148</v>
      </c>
      <c r="B100" s="51" t="s">
        <v>149</v>
      </c>
      <c r="C100" s="39">
        <v>1867</v>
      </c>
      <c r="D100" s="39"/>
      <c r="E100" s="39">
        <v>2519</v>
      </c>
      <c r="F100" s="39">
        <v>1654</v>
      </c>
      <c r="G100" s="39">
        <v>1578</v>
      </c>
      <c r="H100" s="39">
        <v>1032</v>
      </c>
      <c r="I100" s="39">
        <v>846</v>
      </c>
      <c r="J100" s="119">
        <v>510</v>
      </c>
      <c r="K100" s="79">
        <v>454</v>
      </c>
      <c r="L100" s="79">
        <v>663</v>
      </c>
      <c r="M100" s="79">
        <v>625</v>
      </c>
      <c r="N100" s="79">
        <v>1131</v>
      </c>
      <c r="O100" s="83">
        <v>816</v>
      </c>
      <c r="P100" s="61">
        <v>997</v>
      </c>
      <c r="Q100" s="82">
        <v>1139</v>
      </c>
      <c r="R100" s="82">
        <v>1129</v>
      </c>
      <c r="S100" s="82">
        <v>2466.651</v>
      </c>
      <c r="T100" s="61">
        <v>2006</v>
      </c>
      <c r="U100" s="61">
        <v>1639.1</v>
      </c>
      <c r="V100" s="91">
        <v>4055.2</v>
      </c>
      <c r="W100" s="187">
        <v>3086.8560000000007</v>
      </c>
      <c r="X100" s="187">
        <v>3744.7749999999996</v>
      </c>
      <c r="Y100" s="187">
        <v>6154.1849999999995</v>
      </c>
      <c r="Z100" s="187">
        <v>5129.785</v>
      </c>
      <c r="AA100" s="187">
        <f t="shared" si="43"/>
        <v>4327.951</v>
      </c>
      <c r="AB100" s="187">
        <v>5162.102</v>
      </c>
      <c r="AC100" s="187">
        <v>5762.681</v>
      </c>
      <c r="AD100" s="187">
        <v>3684.9719999999998</v>
      </c>
      <c r="AE100" s="191">
        <v>133</v>
      </c>
      <c r="AF100" s="189">
        <v>63</v>
      </c>
      <c r="AG100" s="189">
        <v>157</v>
      </c>
      <c r="AH100" s="189">
        <v>76</v>
      </c>
      <c r="AI100" s="189">
        <v>66</v>
      </c>
      <c r="AJ100" s="189">
        <v>78</v>
      </c>
      <c r="AK100" s="189">
        <v>108</v>
      </c>
      <c r="AL100" s="189">
        <v>57</v>
      </c>
      <c r="AM100" s="189">
        <v>104</v>
      </c>
      <c r="AN100" s="189">
        <v>60</v>
      </c>
      <c r="AO100" s="189">
        <v>99</v>
      </c>
      <c r="AP100" s="189">
        <v>128</v>
      </c>
      <c r="AQ100" s="187">
        <f t="shared" si="44"/>
        <v>1129</v>
      </c>
      <c r="AR100" s="191">
        <v>201</v>
      </c>
      <c r="AS100" s="189">
        <v>130</v>
      </c>
      <c r="AT100" s="189">
        <v>126.551</v>
      </c>
      <c r="AU100" s="189">
        <v>494</v>
      </c>
      <c r="AV100" s="192">
        <v>101</v>
      </c>
      <c r="AW100" s="192">
        <v>277</v>
      </c>
      <c r="AX100" s="193">
        <v>110.8</v>
      </c>
      <c r="AY100" s="193">
        <v>136.8</v>
      </c>
      <c r="AZ100" s="193">
        <v>277.8</v>
      </c>
      <c r="BA100" s="193">
        <v>194.9</v>
      </c>
      <c r="BB100" s="193">
        <v>298.8</v>
      </c>
      <c r="BC100" s="189">
        <v>118</v>
      </c>
      <c r="BD100" s="189">
        <f t="shared" si="45"/>
        <v>2466.651</v>
      </c>
      <c r="BE100" s="189">
        <v>93.4</v>
      </c>
      <c r="BF100" s="189">
        <f t="shared" si="53"/>
        <v>168.99999999999997</v>
      </c>
      <c r="BG100" s="189">
        <f t="shared" si="54"/>
        <v>203.40000000000003</v>
      </c>
      <c r="BH100" s="189">
        <f t="shared" si="55"/>
        <v>207.59999999999997</v>
      </c>
      <c r="BI100" s="189">
        <f t="shared" si="56"/>
        <v>94.20000000000005</v>
      </c>
      <c r="BJ100" s="189">
        <f t="shared" si="57"/>
        <v>130.5</v>
      </c>
      <c r="BK100" s="189">
        <f t="shared" si="58"/>
        <v>215.89999999999998</v>
      </c>
      <c r="BL100" s="189">
        <f t="shared" si="59"/>
        <v>147</v>
      </c>
      <c r="BM100" s="189">
        <f t="shared" si="60"/>
        <v>124.59999999999991</v>
      </c>
      <c r="BN100" s="189">
        <f t="shared" si="61"/>
        <v>153</v>
      </c>
      <c r="BO100" s="189">
        <f t="shared" si="62"/>
        <v>179.80000000000018</v>
      </c>
      <c r="BP100" s="189">
        <f t="shared" si="63"/>
        <v>287.5999999999999</v>
      </c>
      <c r="BQ100" s="189">
        <f t="shared" si="47"/>
        <v>2006</v>
      </c>
      <c r="BR100" s="193">
        <v>262.4</v>
      </c>
      <c r="BS100" s="193">
        <v>465.8</v>
      </c>
      <c r="BT100" s="190">
        <v>673.4</v>
      </c>
      <c r="BU100" s="187">
        <v>767.6</v>
      </c>
      <c r="BV100" s="194">
        <v>898.1</v>
      </c>
      <c r="BW100" s="194">
        <v>1114</v>
      </c>
      <c r="BX100" s="187">
        <v>1261</v>
      </c>
      <c r="BY100" s="190">
        <v>1385.6</v>
      </c>
      <c r="BZ100" s="187">
        <v>1538.6</v>
      </c>
      <c r="CA100" s="195">
        <v>1718.4</v>
      </c>
      <c r="CB100" s="187">
        <v>1639.1</v>
      </c>
      <c r="CC100" s="187">
        <v>2006</v>
      </c>
      <c r="CD100" s="187">
        <v>136.8</v>
      </c>
      <c r="CE100" s="187">
        <f t="shared" si="79"/>
        <v>113.19999999999999</v>
      </c>
      <c r="CF100" s="187">
        <f t="shared" si="64"/>
        <v>150</v>
      </c>
      <c r="CG100" s="187">
        <f t="shared" si="65"/>
        <v>72.60000000000002</v>
      </c>
      <c r="CH100" s="187">
        <f t="shared" si="66"/>
        <v>156.29999999999995</v>
      </c>
      <c r="CI100" s="187">
        <f t="shared" si="67"/>
        <v>160</v>
      </c>
      <c r="CJ100" s="187">
        <f t="shared" si="68"/>
        <v>182.39999999999998</v>
      </c>
      <c r="CK100" s="187">
        <f t="shared" si="69"/>
        <v>150</v>
      </c>
      <c r="CL100" s="187">
        <f t="shared" si="70"/>
        <v>127.90000000000009</v>
      </c>
      <c r="CM100" s="187">
        <f t="shared" si="71"/>
        <v>154.89999999999986</v>
      </c>
      <c r="CN100" s="187">
        <f t="shared" si="72"/>
        <v>143.10000000000014</v>
      </c>
      <c r="CO100" s="187">
        <f t="shared" si="49"/>
        <v>91.89999999999986</v>
      </c>
      <c r="CP100" s="187">
        <v>250</v>
      </c>
      <c r="CQ100" s="187">
        <v>400</v>
      </c>
      <c r="CR100" s="190">
        <v>472.6</v>
      </c>
      <c r="CS100" s="187">
        <v>628.9</v>
      </c>
      <c r="CT100" s="187">
        <v>788.9</v>
      </c>
      <c r="CU100" s="230">
        <v>971.3</v>
      </c>
      <c r="CV100" s="193">
        <v>1121.3</v>
      </c>
      <c r="CW100" s="196">
        <v>1249.2</v>
      </c>
      <c r="CX100" s="190">
        <v>1404.1</v>
      </c>
      <c r="CY100" s="187">
        <v>1547.2</v>
      </c>
      <c r="CZ100" s="187">
        <v>1639.1</v>
      </c>
      <c r="DA100" s="187">
        <v>137.7</v>
      </c>
      <c r="DB100" s="190">
        <v>381.3</v>
      </c>
      <c r="DC100" s="190">
        <v>545.8</v>
      </c>
      <c r="DD100" s="196">
        <v>1195.4</v>
      </c>
      <c r="DE100" s="187">
        <v>1408.1</v>
      </c>
      <c r="DF100" s="187">
        <v>1557.9</v>
      </c>
      <c r="DG100" s="187">
        <v>1882.6</v>
      </c>
      <c r="DH100" s="197">
        <v>2248</v>
      </c>
      <c r="DI100" s="197">
        <v>3072.7</v>
      </c>
      <c r="DJ100" s="196">
        <v>3586.5</v>
      </c>
      <c r="DK100" s="196">
        <v>3819.415</v>
      </c>
      <c r="DL100" s="196">
        <v>4055.2</v>
      </c>
      <c r="DM100" s="196">
        <v>283.4</v>
      </c>
      <c r="DN100" s="198">
        <v>563</v>
      </c>
      <c r="DO100" s="187">
        <v>883.8</v>
      </c>
      <c r="DP100" s="196">
        <v>1288</v>
      </c>
      <c r="DQ100" s="196">
        <v>1545.6</v>
      </c>
      <c r="DR100" s="196">
        <v>201.853</v>
      </c>
      <c r="DS100" s="196">
        <v>212.802</v>
      </c>
      <c r="DT100" s="196">
        <v>177.79</v>
      </c>
      <c r="DU100" s="193">
        <v>185.652</v>
      </c>
      <c r="DV100" s="193">
        <v>228.847</v>
      </c>
      <c r="DW100" s="193">
        <v>284.878</v>
      </c>
      <c r="DX100" s="193">
        <v>249.434</v>
      </c>
      <c r="DY100" s="196">
        <f t="shared" si="50"/>
        <v>3086.8560000000007</v>
      </c>
      <c r="DZ100" s="187">
        <v>303</v>
      </c>
      <c r="EA100" s="193">
        <v>188.684</v>
      </c>
      <c r="EB100" s="193">
        <v>289.051</v>
      </c>
      <c r="EC100" s="193">
        <v>311.643</v>
      </c>
      <c r="ED100" s="193">
        <v>185.604</v>
      </c>
      <c r="EE100" s="193">
        <v>261.535</v>
      </c>
      <c r="EF100" s="193">
        <v>214.512</v>
      </c>
      <c r="EG100" s="199">
        <v>302.355</v>
      </c>
      <c r="EH100" s="199">
        <v>675.349</v>
      </c>
      <c r="EI100" s="199">
        <v>456.74</v>
      </c>
      <c r="EJ100" s="199">
        <v>269.477</v>
      </c>
      <c r="EK100" s="199">
        <v>286.825</v>
      </c>
      <c r="EL100" s="187">
        <f t="shared" si="73"/>
        <v>3744.7749999999996</v>
      </c>
      <c r="EM100" s="203">
        <v>389.485</v>
      </c>
      <c r="EN100" s="187">
        <v>310.246</v>
      </c>
      <c r="EO100" s="187">
        <v>298.544</v>
      </c>
      <c r="EP100" s="190">
        <v>253.314</v>
      </c>
      <c r="EQ100" s="190">
        <v>818.575</v>
      </c>
      <c r="ER100" s="190">
        <v>260.049</v>
      </c>
      <c r="ES100" s="193">
        <v>306.55</v>
      </c>
      <c r="ET100" s="196">
        <v>577.936</v>
      </c>
      <c r="EU100" s="193">
        <v>447.805</v>
      </c>
      <c r="EV100" s="193">
        <v>855.54</v>
      </c>
      <c r="EW100" s="193">
        <v>821.0349999999999</v>
      </c>
      <c r="EX100" s="201">
        <v>815.1059999999995</v>
      </c>
      <c r="EY100" s="187">
        <f t="shared" si="51"/>
        <v>6154.1849999999995</v>
      </c>
      <c r="EZ100" s="196">
        <v>539.242</v>
      </c>
      <c r="FA100" s="187">
        <v>536.284</v>
      </c>
      <c r="FB100" s="201">
        <v>298.544</v>
      </c>
      <c r="FC100" s="201">
        <v>587.2589999999998</v>
      </c>
      <c r="FD100" s="187">
        <v>468.568</v>
      </c>
      <c r="FE100" s="187">
        <v>330.435</v>
      </c>
      <c r="FF100" s="201">
        <v>367.22</v>
      </c>
      <c r="FG100" s="201">
        <v>238.499</v>
      </c>
      <c r="FH100" s="201">
        <v>799.998</v>
      </c>
      <c r="FI100" s="201">
        <v>312.57599999999996</v>
      </c>
      <c r="FJ100" s="190">
        <v>386.042</v>
      </c>
      <c r="FK100" s="201">
        <v>265.118</v>
      </c>
      <c r="FL100" s="187">
        <f t="shared" si="52"/>
        <v>5129.785</v>
      </c>
      <c r="FM100" s="196">
        <v>315.197</v>
      </c>
      <c r="FN100" s="188">
        <v>345.274</v>
      </c>
      <c r="FO100" s="225">
        <v>411.373</v>
      </c>
      <c r="FP100" s="225">
        <v>270.71</v>
      </c>
      <c r="FQ100" s="225">
        <v>282.835</v>
      </c>
      <c r="FR100" s="225">
        <v>436.889</v>
      </c>
      <c r="FS100" s="187">
        <v>369.99499999999995</v>
      </c>
      <c r="FT100" s="187">
        <v>432.208</v>
      </c>
      <c r="FU100" s="226">
        <v>470.622</v>
      </c>
      <c r="FV100" s="225">
        <v>359.745</v>
      </c>
      <c r="FW100" s="225">
        <v>236.432</v>
      </c>
      <c r="FX100" s="225">
        <v>396.671</v>
      </c>
      <c r="FY100" s="196">
        <v>310.114</v>
      </c>
      <c r="FZ100" s="196">
        <v>256.005</v>
      </c>
      <c r="GA100" s="196">
        <v>428.441</v>
      </c>
      <c r="GB100" s="196">
        <v>390.243</v>
      </c>
      <c r="GC100" s="196">
        <v>376.693</v>
      </c>
      <c r="GD100" s="196">
        <v>507.735</v>
      </c>
      <c r="GE100" s="196">
        <v>298.684</v>
      </c>
      <c r="GF100" s="196">
        <v>347.642</v>
      </c>
      <c r="GG100" s="196">
        <v>272.5</v>
      </c>
      <c r="GH100" s="196">
        <v>1134.313</v>
      </c>
      <c r="GI100" s="196">
        <v>452.408</v>
      </c>
      <c r="GJ100" s="196">
        <v>387.324</v>
      </c>
      <c r="GK100" s="196">
        <f t="shared" si="74"/>
        <v>4327.951</v>
      </c>
      <c r="GL100" s="196">
        <f t="shared" si="75"/>
        <v>5162.102</v>
      </c>
      <c r="GM100" s="196">
        <v>880.995</v>
      </c>
      <c r="GN100" s="196">
        <v>1121.569</v>
      </c>
      <c r="GO100" s="196">
        <v>891.995</v>
      </c>
      <c r="GP100" s="196">
        <v>524.399</v>
      </c>
      <c r="GQ100" s="196">
        <v>415.834</v>
      </c>
      <c r="GR100" s="196">
        <v>495.257</v>
      </c>
      <c r="GS100" s="196">
        <v>338.24</v>
      </c>
      <c r="GT100" s="196">
        <v>274.779</v>
      </c>
      <c r="GU100" s="196">
        <v>376.772</v>
      </c>
      <c r="GV100" s="196">
        <v>223.059</v>
      </c>
      <c r="GW100" s="196">
        <v>198.828</v>
      </c>
      <c r="GX100" s="196">
        <v>246.687</v>
      </c>
      <c r="GY100" s="196">
        <v>228.443</v>
      </c>
      <c r="GZ100" s="196">
        <v>277.749</v>
      </c>
      <c r="HA100" s="196">
        <v>256.307</v>
      </c>
      <c r="HB100" s="196">
        <v>271.752</v>
      </c>
      <c r="HC100" s="196">
        <v>216.386</v>
      </c>
      <c r="HD100" s="196">
        <v>286.076</v>
      </c>
      <c r="HE100" s="196">
        <v>485.761</v>
      </c>
      <c r="HF100" s="196">
        <v>321.79</v>
      </c>
      <c r="HG100" s="196">
        <v>336.464</v>
      </c>
      <c r="HH100" s="196">
        <v>532.22</v>
      </c>
      <c r="HI100" s="196">
        <v>174.931</v>
      </c>
      <c r="HJ100" s="196">
        <v>297.093</v>
      </c>
      <c r="HK100" s="196">
        <v>362.628</v>
      </c>
      <c r="HL100" s="196">
        <v>315.559</v>
      </c>
      <c r="HM100" s="196">
        <v>388.804</v>
      </c>
      <c r="HN100" s="196">
        <v>533.856</v>
      </c>
      <c r="HO100" s="196">
        <v>213.215</v>
      </c>
      <c r="HP100" s="196">
        <v>358.191</v>
      </c>
      <c r="HQ100" s="307">
        <v>140.673</v>
      </c>
      <c r="HR100" s="196">
        <v>412.669</v>
      </c>
      <c r="HS100" s="196">
        <v>522.1065</v>
      </c>
      <c r="HT100" s="196">
        <v>380.254</v>
      </c>
      <c r="HU100" s="196"/>
      <c r="HV100" s="196"/>
      <c r="HW100" s="187">
        <f t="shared" si="76"/>
        <v>3212.9480000000003</v>
      </c>
      <c r="HX100" s="187">
        <f t="shared" si="77"/>
        <v>3627.955499999999</v>
      </c>
    </row>
    <row r="101" spans="1:232" ht="18.75" customHeight="1">
      <c r="A101" s="94" t="s">
        <v>156</v>
      </c>
      <c r="B101" s="51" t="s">
        <v>157</v>
      </c>
      <c r="C101" s="39">
        <v>1404</v>
      </c>
      <c r="D101" s="39"/>
      <c r="E101" s="39">
        <v>1257</v>
      </c>
      <c r="F101" s="39">
        <v>1338</v>
      </c>
      <c r="G101" s="39">
        <v>1042</v>
      </c>
      <c r="H101" s="39">
        <v>680</v>
      </c>
      <c r="I101" s="39">
        <v>1050</v>
      </c>
      <c r="J101" s="119">
        <v>567</v>
      </c>
      <c r="K101" s="79">
        <v>573</v>
      </c>
      <c r="L101" s="79">
        <v>559</v>
      </c>
      <c r="M101" s="79">
        <v>819</v>
      </c>
      <c r="N101" s="79">
        <v>380</v>
      </c>
      <c r="O101" s="83">
        <v>496</v>
      </c>
      <c r="P101" s="61">
        <v>568</v>
      </c>
      <c r="Q101" s="82">
        <v>1386</v>
      </c>
      <c r="R101" s="82">
        <v>612</v>
      </c>
      <c r="S101" s="82">
        <v>2650.853</v>
      </c>
      <c r="T101" s="61">
        <v>5149</v>
      </c>
      <c r="U101" s="61">
        <v>1145.9</v>
      </c>
      <c r="V101" s="91">
        <v>1280.7</v>
      </c>
      <c r="W101" s="187">
        <v>2430.817</v>
      </c>
      <c r="X101" s="187">
        <v>2608.449</v>
      </c>
      <c r="Y101" s="187">
        <v>4102.583</v>
      </c>
      <c r="Z101" s="187">
        <v>4181.683000000001</v>
      </c>
      <c r="AA101" s="187">
        <f t="shared" si="43"/>
        <v>4076.9500000000003</v>
      </c>
      <c r="AB101" s="187">
        <v>5308.0228050000005</v>
      </c>
      <c r="AC101" s="187">
        <v>4750.868</v>
      </c>
      <c r="AD101" s="187">
        <v>3071.2069999999994</v>
      </c>
      <c r="AE101" s="191">
        <v>38</v>
      </c>
      <c r="AF101" s="189">
        <v>22</v>
      </c>
      <c r="AG101" s="189">
        <v>39</v>
      </c>
      <c r="AH101" s="189">
        <v>48</v>
      </c>
      <c r="AI101" s="189">
        <v>59</v>
      </c>
      <c r="AJ101" s="189">
        <v>31</v>
      </c>
      <c r="AK101" s="189">
        <v>44</v>
      </c>
      <c r="AL101" s="189">
        <v>163</v>
      </c>
      <c r="AM101" s="189">
        <v>27</v>
      </c>
      <c r="AN101" s="189">
        <v>30</v>
      </c>
      <c r="AO101" s="189">
        <v>72</v>
      </c>
      <c r="AP101" s="189">
        <v>39</v>
      </c>
      <c r="AQ101" s="187">
        <f>AE101+AF101+AG101+AH101+AI101+AJ101+AK101+AL101+AM101+AN101+AO101+AP101</f>
        <v>612</v>
      </c>
      <c r="AR101" s="191">
        <v>39</v>
      </c>
      <c r="AS101" s="189">
        <v>42</v>
      </c>
      <c r="AT101" s="189">
        <v>78.053</v>
      </c>
      <c r="AU101" s="189">
        <v>99</v>
      </c>
      <c r="AV101" s="192">
        <v>196</v>
      </c>
      <c r="AW101" s="192">
        <v>129</v>
      </c>
      <c r="AX101" s="193">
        <v>73.8</v>
      </c>
      <c r="AY101" s="193">
        <v>312</v>
      </c>
      <c r="AZ101" s="193">
        <v>232.6</v>
      </c>
      <c r="BA101" s="193">
        <v>203.9</v>
      </c>
      <c r="BB101" s="193">
        <v>1048.5</v>
      </c>
      <c r="BC101" s="189">
        <v>197</v>
      </c>
      <c r="BD101" s="189">
        <f t="shared" si="45"/>
        <v>2650.853</v>
      </c>
      <c r="BE101" s="189">
        <v>131.8</v>
      </c>
      <c r="BF101" s="189">
        <f t="shared" si="53"/>
        <v>2551.7</v>
      </c>
      <c r="BG101" s="189">
        <f t="shared" si="54"/>
        <v>339.0999999999999</v>
      </c>
      <c r="BH101" s="189">
        <f t="shared" si="55"/>
        <v>196.20000000000027</v>
      </c>
      <c r="BI101" s="189">
        <f t="shared" si="56"/>
        <v>554.5999999999999</v>
      </c>
      <c r="BJ101" s="189">
        <f t="shared" si="57"/>
        <v>100.19999999999982</v>
      </c>
      <c r="BK101" s="189">
        <f t="shared" si="58"/>
        <v>592.2000000000003</v>
      </c>
      <c r="BL101" s="189">
        <f t="shared" si="59"/>
        <v>142.59999999999945</v>
      </c>
      <c r="BM101" s="189">
        <f t="shared" si="60"/>
        <v>150.40000000000055</v>
      </c>
      <c r="BN101" s="189">
        <f t="shared" si="61"/>
        <v>104.09999999999945</v>
      </c>
      <c r="BO101" s="189">
        <f t="shared" si="62"/>
        <v>115.90000000000055</v>
      </c>
      <c r="BP101" s="189">
        <f t="shared" si="63"/>
        <v>170.19999999999982</v>
      </c>
      <c r="BQ101" s="189">
        <f t="shared" si="47"/>
        <v>5149</v>
      </c>
      <c r="BR101" s="193">
        <v>2683.5</v>
      </c>
      <c r="BS101" s="193">
        <v>3022.6</v>
      </c>
      <c r="BT101" s="190">
        <v>3218.8</v>
      </c>
      <c r="BU101" s="187">
        <v>3773.4</v>
      </c>
      <c r="BV101" s="194">
        <v>3873.6</v>
      </c>
      <c r="BW101" s="194">
        <v>4465.8</v>
      </c>
      <c r="BX101" s="187">
        <v>4608.4</v>
      </c>
      <c r="BY101" s="190">
        <v>4758.8</v>
      </c>
      <c r="BZ101" s="187">
        <v>4862.9</v>
      </c>
      <c r="CA101" s="195">
        <v>4978.8</v>
      </c>
      <c r="CB101" s="187">
        <v>1145.9</v>
      </c>
      <c r="CC101" s="187">
        <v>5149</v>
      </c>
      <c r="CD101" s="187">
        <v>93.1</v>
      </c>
      <c r="CE101" s="187">
        <f t="shared" si="79"/>
        <v>99.1</v>
      </c>
      <c r="CF101" s="187">
        <f t="shared" si="64"/>
        <v>56.80000000000001</v>
      </c>
      <c r="CG101" s="187">
        <f t="shared" si="65"/>
        <v>117.30000000000001</v>
      </c>
      <c r="CH101" s="187">
        <f t="shared" si="66"/>
        <v>161.7</v>
      </c>
      <c r="CI101" s="187">
        <f t="shared" si="67"/>
        <v>81.60000000000002</v>
      </c>
      <c r="CJ101" s="187">
        <f t="shared" si="68"/>
        <v>46</v>
      </c>
      <c r="CK101" s="187">
        <f t="shared" si="69"/>
        <v>153.39999999999998</v>
      </c>
      <c r="CL101" s="187">
        <f t="shared" si="70"/>
        <v>92.20000000000005</v>
      </c>
      <c r="CM101" s="187">
        <f t="shared" si="71"/>
        <v>131.5</v>
      </c>
      <c r="CN101" s="187">
        <f t="shared" si="72"/>
        <v>86.79999999999995</v>
      </c>
      <c r="CO101" s="187">
        <f t="shared" si="49"/>
        <v>26.40000000000009</v>
      </c>
      <c r="CP101" s="187">
        <v>192.2</v>
      </c>
      <c r="CQ101" s="187">
        <v>249</v>
      </c>
      <c r="CR101" s="190">
        <v>366.3</v>
      </c>
      <c r="CS101" s="187">
        <v>528</v>
      </c>
      <c r="CT101" s="187">
        <v>609.6</v>
      </c>
      <c r="CU101" s="230">
        <v>655.6</v>
      </c>
      <c r="CV101" s="193">
        <v>809</v>
      </c>
      <c r="CW101" s="196">
        <v>901.2</v>
      </c>
      <c r="CX101" s="190">
        <v>1032.7</v>
      </c>
      <c r="CY101" s="187">
        <v>1119.5</v>
      </c>
      <c r="CZ101" s="187">
        <v>1145.9</v>
      </c>
      <c r="DA101" s="187">
        <v>77.8</v>
      </c>
      <c r="DB101" s="190">
        <v>221.4</v>
      </c>
      <c r="DC101" s="190">
        <v>327.6</v>
      </c>
      <c r="DD101" s="196">
        <v>422</v>
      </c>
      <c r="DE101" s="187">
        <v>497</v>
      </c>
      <c r="DF101" s="187">
        <v>621.8</v>
      </c>
      <c r="DG101" s="187">
        <v>768.6</v>
      </c>
      <c r="DH101" s="197">
        <v>887.4</v>
      </c>
      <c r="DI101" s="197">
        <v>974</v>
      </c>
      <c r="DJ101" s="196">
        <v>1101.6</v>
      </c>
      <c r="DK101" s="196">
        <v>1191.0439999999999</v>
      </c>
      <c r="DL101" s="196">
        <v>1280.7</v>
      </c>
      <c r="DM101" s="196">
        <v>191.1</v>
      </c>
      <c r="DN101" s="198">
        <v>501</v>
      </c>
      <c r="DO101" s="187">
        <v>805.4</v>
      </c>
      <c r="DP101" s="196">
        <v>909.9</v>
      </c>
      <c r="DQ101" s="196">
        <v>1059</v>
      </c>
      <c r="DR101" s="196">
        <v>109.814</v>
      </c>
      <c r="DS101" s="196">
        <v>129.12</v>
      </c>
      <c r="DT101" s="196">
        <v>137.28</v>
      </c>
      <c r="DU101" s="193">
        <v>205.802</v>
      </c>
      <c r="DV101" s="193">
        <v>230.641</v>
      </c>
      <c r="DW101" s="193">
        <v>132.962</v>
      </c>
      <c r="DX101" s="193">
        <v>426.198</v>
      </c>
      <c r="DY101" s="196">
        <f t="shared" si="50"/>
        <v>2430.817</v>
      </c>
      <c r="DZ101" s="187">
        <v>157</v>
      </c>
      <c r="EA101" s="193">
        <v>273.7</v>
      </c>
      <c r="EB101" s="193">
        <v>238.31</v>
      </c>
      <c r="EC101" s="193">
        <v>253.429</v>
      </c>
      <c r="ED101" s="193">
        <v>101.556</v>
      </c>
      <c r="EE101" s="193">
        <v>263.985</v>
      </c>
      <c r="EF101" s="193">
        <v>177.099</v>
      </c>
      <c r="EG101" s="199">
        <v>261.43</v>
      </c>
      <c r="EH101" s="199">
        <v>178.895</v>
      </c>
      <c r="EI101" s="199">
        <v>244.125</v>
      </c>
      <c r="EJ101" s="199">
        <v>187.277</v>
      </c>
      <c r="EK101" s="199">
        <v>271.643</v>
      </c>
      <c r="EL101" s="187">
        <f t="shared" si="73"/>
        <v>2608.449</v>
      </c>
      <c r="EM101" s="200" t="s">
        <v>20</v>
      </c>
      <c r="EN101" s="187">
        <v>89.1</v>
      </c>
      <c r="EO101" s="229">
        <v>379.843</v>
      </c>
      <c r="EP101" s="234">
        <v>147.279</v>
      </c>
      <c r="EQ101" s="234">
        <v>340.007</v>
      </c>
      <c r="ER101" s="234">
        <v>441.737</v>
      </c>
      <c r="ES101" s="193">
        <v>289.853</v>
      </c>
      <c r="ET101" s="196">
        <v>343.596</v>
      </c>
      <c r="EU101" s="193">
        <v>295.312</v>
      </c>
      <c r="EV101" s="193">
        <v>455.144</v>
      </c>
      <c r="EW101" s="193">
        <v>242.4429999999998</v>
      </c>
      <c r="EX101" s="231">
        <v>1078.269</v>
      </c>
      <c r="EY101" s="187">
        <f t="shared" si="51"/>
        <v>4102.583</v>
      </c>
      <c r="EZ101" s="196">
        <v>432.342</v>
      </c>
      <c r="FA101" s="187">
        <v>10.335</v>
      </c>
      <c r="FB101" s="201">
        <v>379.843</v>
      </c>
      <c r="FC101" s="201">
        <v>688.177</v>
      </c>
      <c r="FD101" s="187">
        <v>251.913</v>
      </c>
      <c r="FE101" s="187">
        <v>405.4549999999998</v>
      </c>
      <c r="FF101" s="201">
        <v>209.431</v>
      </c>
      <c r="FG101" s="201">
        <v>371.202</v>
      </c>
      <c r="FH101" s="201">
        <v>267.714</v>
      </c>
      <c r="FI101" s="201">
        <v>531.5170000000002</v>
      </c>
      <c r="FJ101" s="190">
        <v>274.615</v>
      </c>
      <c r="FK101" s="201">
        <v>359.139</v>
      </c>
      <c r="FL101" s="187">
        <f t="shared" si="52"/>
        <v>4181.683000000001</v>
      </c>
      <c r="FM101" s="196">
        <v>453.193</v>
      </c>
      <c r="FN101" s="188">
        <v>291.447</v>
      </c>
      <c r="FO101" s="225">
        <v>722.8330000000001</v>
      </c>
      <c r="FP101" s="232">
        <v>295.449</v>
      </c>
      <c r="FQ101" s="225">
        <v>209.901</v>
      </c>
      <c r="FR101" s="225">
        <v>304.545</v>
      </c>
      <c r="FS101" s="187">
        <v>348.6809999999999</v>
      </c>
      <c r="FT101" s="187">
        <v>238.514</v>
      </c>
      <c r="FU101" s="226">
        <v>236.17</v>
      </c>
      <c r="FV101" s="225">
        <v>380.935</v>
      </c>
      <c r="FW101" s="225">
        <v>236.976</v>
      </c>
      <c r="FX101" s="225">
        <v>358.306</v>
      </c>
      <c r="FY101" s="196">
        <v>424.699</v>
      </c>
      <c r="FZ101" s="196">
        <v>457.03080500000004</v>
      </c>
      <c r="GA101" s="196">
        <v>442.06999999999994</v>
      </c>
      <c r="GB101" s="196">
        <v>197.13000000000002</v>
      </c>
      <c r="GC101" s="196">
        <v>288.621</v>
      </c>
      <c r="GD101" s="196">
        <v>625.092</v>
      </c>
      <c r="GE101" s="196">
        <v>433.7730000000001</v>
      </c>
      <c r="GF101" s="196">
        <v>329.709</v>
      </c>
      <c r="GG101" s="196">
        <v>497.24</v>
      </c>
      <c r="GH101" s="196">
        <v>339.581</v>
      </c>
      <c r="GI101" s="196">
        <v>455.32099999999997</v>
      </c>
      <c r="GJ101" s="196">
        <v>817.756</v>
      </c>
      <c r="GK101" s="196">
        <f t="shared" si="74"/>
        <v>4076.9500000000003</v>
      </c>
      <c r="GL101" s="196">
        <f t="shared" si="75"/>
        <v>5308.0228050000005</v>
      </c>
      <c r="GM101" s="196">
        <v>810.0770000000001</v>
      </c>
      <c r="GN101" s="196">
        <v>1097.6029999999998</v>
      </c>
      <c r="GO101" s="196">
        <v>651.8090000000001</v>
      </c>
      <c r="GP101" s="196">
        <v>303.8469999999999</v>
      </c>
      <c r="GQ101" s="196">
        <v>251.191</v>
      </c>
      <c r="GR101" s="196">
        <v>233.872</v>
      </c>
      <c r="GS101" s="196">
        <v>124.106</v>
      </c>
      <c r="GT101" s="196">
        <v>157.704</v>
      </c>
      <c r="GU101" s="196">
        <v>269.30400000000003</v>
      </c>
      <c r="GV101" s="196">
        <v>492.451</v>
      </c>
      <c r="GW101" s="196">
        <v>284.925</v>
      </c>
      <c r="GX101" s="196">
        <v>288.99499999999995</v>
      </c>
      <c r="GY101" s="196"/>
      <c r="GZ101" s="196">
        <v>189.24</v>
      </c>
      <c r="HA101" s="196">
        <v>293.665</v>
      </c>
      <c r="HB101" s="196">
        <v>228.53300000000002</v>
      </c>
      <c r="HC101" s="196">
        <v>194.41799999999995</v>
      </c>
      <c r="HD101" s="196">
        <v>810.765</v>
      </c>
      <c r="HE101" s="196">
        <v>183.983</v>
      </c>
      <c r="HF101" s="196">
        <v>320.54599999999994</v>
      </c>
      <c r="HG101" s="196">
        <v>178.00500000000002</v>
      </c>
      <c r="HH101" s="196">
        <v>190.743</v>
      </c>
      <c r="HI101" s="196">
        <v>211.187</v>
      </c>
      <c r="HJ101" s="196">
        <v>270.12199999999996</v>
      </c>
      <c r="HK101" s="196">
        <v>244.643</v>
      </c>
      <c r="HL101" s="196">
        <v>357.05800000000005</v>
      </c>
      <c r="HM101" s="196">
        <v>306.412</v>
      </c>
      <c r="HN101" s="196">
        <v>114.74000000000001</v>
      </c>
      <c r="HO101" s="196"/>
      <c r="HP101" s="196">
        <v>355.2489999999999</v>
      </c>
      <c r="HQ101" s="196">
        <v>371.86400000000003</v>
      </c>
      <c r="HR101" s="196">
        <v>287.02700000000004</v>
      </c>
      <c r="HS101" s="196">
        <v>424.13845000000003</v>
      </c>
      <c r="HT101" s="196">
        <v>586.5930000000001</v>
      </c>
      <c r="HU101" s="196"/>
      <c r="HV101" s="196"/>
      <c r="HW101" s="187">
        <f t="shared" si="76"/>
        <v>2589.898</v>
      </c>
      <c r="HX101" s="187">
        <f t="shared" si="77"/>
        <v>3047.7244499999997</v>
      </c>
    </row>
    <row r="102" spans="1:232" ht="18.75" customHeight="1">
      <c r="A102" s="94" t="s">
        <v>150</v>
      </c>
      <c r="B102" s="51" t="s">
        <v>151</v>
      </c>
      <c r="C102" s="39">
        <v>31</v>
      </c>
      <c r="D102" s="39"/>
      <c r="E102" s="39">
        <v>20</v>
      </c>
      <c r="F102" s="39">
        <v>35</v>
      </c>
      <c r="G102" s="39">
        <v>19</v>
      </c>
      <c r="H102" s="39">
        <v>17</v>
      </c>
      <c r="I102" s="39">
        <v>11</v>
      </c>
      <c r="J102" s="119">
        <v>52</v>
      </c>
      <c r="K102" s="79">
        <v>3</v>
      </c>
      <c r="L102" s="79">
        <v>46</v>
      </c>
      <c r="M102" s="79">
        <v>15</v>
      </c>
      <c r="N102" s="79">
        <v>17</v>
      </c>
      <c r="O102" s="83">
        <v>47</v>
      </c>
      <c r="P102" s="61">
        <v>14</v>
      </c>
      <c r="Q102" s="82">
        <v>23</v>
      </c>
      <c r="R102" s="82">
        <v>7</v>
      </c>
      <c r="S102" s="82">
        <v>23.29</v>
      </c>
      <c r="T102" s="61">
        <v>39</v>
      </c>
      <c r="U102" s="61">
        <v>21.6</v>
      </c>
      <c r="V102" s="91">
        <v>158</v>
      </c>
      <c r="W102" s="187">
        <v>82.706</v>
      </c>
      <c r="X102" s="187">
        <v>81.40299999999999</v>
      </c>
      <c r="Y102" s="187">
        <v>252.56</v>
      </c>
      <c r="Z102" s="187">
        <v>177.34900000000002</v>
      </c>
      <c r="AA102" s="187">
        <f t="shared" si="43"/>
        <v>90.23000000000002</v>
      </c>
      <c r="AB102" s="187">
        <v>64.30199999999999</v>
      </c>
      <c r="AC102" s="187">
        <v>334.68</v>
      </c>
      <c r="AD102" s="187">
        <v>13.657</v>
      </c>
      <c r="AE102" s="191">
        <v>1</v>
      </c>
      <c r="AF102" s="189">
        <v>3</v>
      </c>
      <c r="AG102" s="189" t="s">
        <v>188</v>
      </c>
      <c r="AH102" s="189">
        <v>1</v>
      </c>
      <c r="AI102" s="189" t="s">
        <v>188</v>
      </c>
      <c r="AJ102" s="189" t="s">
        <v>188</v>
      </c>
      <c r="AK102" s="189">
        <v>1</v>
      </c>
      <c r="AL102" s="189"/>
      <c r="AM102" s="189"/>
      <c r="AN102" s="189">
        <v>1</v>
      </c>
      <c r="AO102" s="206"/>
      <c r="AP102" s="189"/>
      <c r="AQ102" s="187">
        <f t="shared" si="44"/>
        <v>7</v>
      </c>
      <c r="AR102" s="191" t="s">
        <v>20</v>
      </c>
      <c r="AS102" s="189" t="s">
        <v>188</v>
      </c>
      <c r="AT102" s="189">
        <v>0.39</v>
      </c>
      <c r="AU102" s="189">
        <v>2</v>
      </c>
      <c r="AV102" s="192">
        <v>0</v>
      </c>
      <c r="AW102" s="192">
        <v>2</v>
      </c>
      <c r="AX102" s="193">
        <v>0</v>
      </c>
      <c r="AY102" s="193">
        <v>0.3</v>
      </c>
      <c r="AZ102" s="193">
        <v>3.4</v>
      </c>
      <c r="BA102" s="193">
        <v>0.7</v>
      </c>
      <c r="BB102" s="193">
        <v>11.5</v>
      </c>
      <c r="BC102" s="189">
        <v>3</v>
      </c>
      <c r="BD102" s="189">
        <f t="shared" si="45"/>
        <v>23.29</v>
      </c>
      <c r="BE102" s="189" t="s">
        <v>188</v>
      </c>
      <c r="BF102" s="189">
        <f t="shared" si="53"/>
        <v>8.6</v>
      </c>
      <c r="BG102" s="189">
        <f t="shared" si="54"/>
        <v>0.7000000000000011</v>
      </c>
      <c r="BH102" s="189">
        <f t="shared" si="55"/>
        <v>0.6999999999999993</v>
      </c>
      <c r="BI102" s="189">
        <f t="shared" si="56"/>
        <v>2.6999999999999993</v>
      </c>
      <c r="BJ102" s="189">
        <f t="shared" si="57"/>
        <v>4</v>
      </c>
      <c r="BK102" s="189">
        <f t="shared" si="58"/>
        <v>1.1000000000000014</v>
      </c>
      <c r="BL102" s="189">
        <f t="shared" si="59"/>
        <v>6.099999999999998</v>
      </c>
      <c r="BM102" s="189">
        <f t="shared" si="60"/>
        <v>8.800000000000004</v>
      </c>
      <c r="BN102" s="189">
        <f t="shared" si="61"/>
        <v>3.5999999999999943</v>
      </c>
      <c r="BO102" s="189">
        <f t="shared" si="62"/>
        <v>2.4000000000000057</v>
      </c>
      <c r="BP102" s="189">
        <f t="shared" si="63"/>
        <v>0.29999999999999716</v>
      </c>
      <c r="BQ102" s="189">
        <f t="shared" si="47"/>
        <v>39</v>
      </c>
      <c r="BR102" s="193">
        <v>8.6</v>
      </c>
      <c r="BS102" s="193">
        <v>9.3</v>
      </c>
      <c r="BT102" s="190">
        <v>10</v>
      </c>
      <c r="BU102" s="187">
        <v>12.7</v>
      </c>
      <c r="BV102" s="194">
        <v>16.7</v>
      </c>
      <c r="BW102" s="194">
        <v>17.8</v>
      </c>
      <c r="BX102" s="187">
        <v>23.9</v>
      </c>
      <c r="BY102" s="190">
        <v>32.7</v>
      </c>
      <c r="BZ102" s="187">
        <v>36.3</v>
      </c>
      <c r="CA102" s="195">
        <v>38.7</v>
      </c>
      <c r="CB102" s="187">
        <v>21.6</v>
      </c>
      <c r="CC102" s="187">
        <v>39</v>
      </c>
      <c r="CD102" s="187">
        <v>3.2</v>
      </c>
      <c r="CE102" s="187">
        <f t="shared" si="79"/>
        <v>0.8999999999999995</v>
      </c>
      <c r="CF102" s="187">
        <f t="shared" si="64"/>
        <v>-0.09999999999999964</v>
      </c>
      <c r="CG102" s="187">
        <f t="shared" si="65"/>
        <v>2.7</v>
      </c>
      <c r="CH102" s="187">
        <f t="shared" si="66"/>
        <v>6.2</v>
      </c>
      <c r="CI102" s="187">
        <f t="shared" si="67"/>
        <v>1.9000000000000004</v>
      </c>
      <c r="CJ102" s="187">
        <f t="shared" si="68"/>
        <v>0.1999999999999993</v>
      </c>
      <c r="CK102" s="187">
        <f t="shared" si="69"/>
        <v>0</v>
      </c>
      <c r="CL102" s="187">
        <f t="shared" si="70"/>
        <v>0.09999999999999964</v>
      </c>
      <c r="CM102" s="187">
        <f t="shared" si="71"/>
        <v>6.500000000000002</v>
      </c>
      <c r="CN102" s="187">
        <f t="shared" si="72"/>
        <v>0</v>
      </c>
      <c r="CO102" s="187">
        <f t="shared" si="49"/>
        <v>0</v>
      </c>
      <c r="CP102" s="187">
        <v>4.1</v>
      </c>
      <c r="CQ102" s="187">
        <v>4</v>
      </c>
      <c r="CR102" s="190">
        <v>6.7</v>
      </c>
      <c r="CS102" s="187">
        <v>12.9</v>
      </c>
      <c r="CT102" s="187">
        <v>14.8</v>
      </c>
      <c r="CU102" s="230">
        <v>15</v>
      </c>
      <c r="CV102" s="193">
        <v>15</v>
      </c>
      <c r="CW102" s="196">
        <v>15.1</v>
      </c>
      <c r="CX102" s="190">
        <v>21.6</v>
      </c>
      <c r="CY102" s="187">
        <v>21.6</v>
      </c>
      <c r="CZ102" s="187">
        <v>21.6</v>
      </c>
      <c r="DA102" s="187">
        <v>1.8</v>
      </c>
      <c r="DB102" s="190">
        <v>7.7</v>
      </c>
      <c r="DC102" s="190">
        <v>11.7</v>
      </c>
      <c r="DD102" s="196">
        <v>12.8</v>
      </c>
      <c r="DE102" s="187">
        <v>19.2</v>
      </c>
      <c r="DF102" s="187">
        <v>19.4</v>
      </c>
      <c r="DG102" s="187">
        <v>31.2</v>
      </c>
      <c r="DH102" s="197">
        <v>36.9</v>
      </c>
      <c r="DI102" s="197">
        <v>37.4</v>
      </c>
      <c r="DJ102" s="196">
        <v>149.1</v>
      </c>
      <c r="DK102" s="196">
        <v>149.82</v>
      </c>
      <c r="DL102" s="196">
        <v>158</v>
      </c>
      <c r="DM102" s="196">
        <v>6.9</v>
      </c>
      <c r="DN102" s="198">
        <v>23</v>
      </c>
      <c r="DO102" s="187">
        <v>26.5</v>
      </c>
      <c r="DP102" s="196">
        <v>26.8</v>
      </c>
      <c r="DQ102" s="196">
        <v>47.1</v>
      </c>
      <c r="DR102" s="196">
        <v>7.357</v>
      </c>
      <c r="DS102" s="196">
        <v>2.796</v>
      </c>
      <c r="DT102" s="196">
        <v>3.332</v>
      </c>
      <c r="DU102" s="193">
        <v>1</v>
      </c>
      <c r="DV102" s="193">
        <v>14.75</v>
      </c>
      <c r="DW102" s="193">
        <v>0.252</v>
      </c>
      <c r="DX102" s="193">
        <v>6.119</v>
      </c>
      <c r="DY102" s="196">
        <f t="shared" si="50"/>
        <v>82.706</v>
      </c>
      <c r="DZ102" s="187">
        <v>9</v>
      </c>
      <c r="EA102" s="193">
        <v>0.818</v>
      </c>
      <c r="EB102" s="193">
        <v>5.817</v>
      </c>
      <c r="EC102" s="193">
        <v>13.1</v>
      </c>
      <c r="ED102" s="193">
        <v>4.994</v>
      </c>
      <c r="EE102" s="193">
        <v>4.683</v>
      </c>
      <c r="EF102" s="193">
        <v>15.61</v>
      </c>
      <c r="EG102" s="199">
        <v>1.432</v>
      </c>
      <c r="EH102" s="199">
        <v>3.34</v>
      </c>
      <c r="EI102" s="199">
        <v>7.309</v>
      </c>
      <c r="EJ102" s="199">
        <v>2.02</v>
      </c>
      <c r="EK102" s="199">
        <v>13.28</v>
      </c>
      <c r="EL102" s="187">
        <f t="shared" si="73"/>
        <v>81.40299999999999</v>
      </c>
      <c r="EM102" s="203">
        <v>2.313</v>
      </c>
      <c r="EN102" s="187">
        <v>5.3</v>
      </c>
      <c r="EO102" s="187">
        <v>2.92</v>
      </c>
      <c r="EP102" s="190">
        <v>4.994</v>
      </c>
      <c r="EQ102" s="190">
        <v>76.323</v>
      </c>
      <c r="ER102" s="190">
        <v>1.836</v>
      </c>
      <c r="ES102" s="193">
        <v>4.872</v>
      </c>
      <c r="ET102" s="196">
        <v>3.38</v>
      </c>
      <c r="EU102" s="193">
        <v>84.696</v>
      </c>
      <c r="EV102" s="193">
        <v>1.606</v>
      </c>
      <c r="EW102" s="193">
        <v>14.258</v>
      </c>
      <c r="EX102" s="201">
        <v>50.062000000000005</v>
      </c>
      <c r="EY102" s="187">
        <f t="shared" si="51"/>
        <v>252.56</v>
      </c>
      <c r="EZ102" s="196">
        <v>4.574</v>
      </c>
      <c r="FA102" s="187" t="s">
        <v>20</v>
      </c>
      <c r="FB102" s="201">
        <v>2.92</v>
      </c>
      <c r="FC102" s="201">
        <v>5.232</v>
      </c>
      <c r="FD102" s="187">
        <v>11.193</v>
      </c>
      <c r="FE102" s="187">
        <v>74.424</v>
      </c>
      <c r="FF102" s="201">
        <v>7.339</v>
      </c>
      <c r="FG102" s="201">
        <v>10.912</v>
      </c>
      <c r="FH102" s="201">
        <v>3.473</v>
      </c>
      <c r="FI102" s="201">
        <v>6.442</v>
      </c>
      <c r="FJ102" s="190">
        <v>5.81</v>
      </c>
      <c r="FK102" s="201">
        <v>45.03</v>
      </c>
      <c r="FL102" s="187">
        <f t="shared" si="52"/>
        <v>177.34900000000002</v>
      </c>
      <c r="FM102" s="196">
        <v>13.824</v>
      </c>
      <c r="FN102" s="188">
        <v>3.535</v>
      </c>
      <c r="FO102" s="225">
        <v>10.039</v>
      </c>
      <c r="FP102" s="205">
        <v>29.718</v>
      </c>
      <c r="FQ102" s="225">
        <v>11.127</v>
      </c>
      <c r="FR102" s="225">
        <v>0.565</v>
      </c>
      <c r="FS102" s="187">
        <v>13.64</v>
      </c>
      <c r="FT102" s="187">
        <v>2.808</v>
      </c>
      <c r="FU102" s="226">
        <v>3.489</v>
      </c>
      <c r="FV102" s="225">
        <v>0.2</v>
      </c>
      <c r="FW102" s="225">
        <v>1.01</v>
      </c>
      <c r="FX102" s="225">
        <v>0.275</v>
      </c>
      <c r="FY102" s="196">
        <v>1.105</v>
      </c>
      <c r="FZ102" s="196">
        <v>5.127</v>
      </c>
      <c r="GA102" s="196">
        <v>2.87</v>
      </c>
      <c r="GB102" s="196">
        <v>6.262</v>
      </c>
      <c r="GC102" s="196">
        <v>1.973</v>
      </c>
      <c r="GD102" s="196">
        <v>2</v>
      </c>
      <c r="GE102" s="196">
        <v>0.736</v>
      </c>
      <c r="GF102" s="196">
        <v>3.889</v>
      </c>
      <c r="GG102" s="196">
        <v>3.267</v>
      </c>
      <c r="GH102" s="196">
        <v>6.157</v>
      </c>
      <c r="GI102" s="196">
        <v>1.204</v>
      </c>
      <c r="GJ102" s="196">
        <v>29.712</v>
      </c>
      <c r="GK102" s="196">
        <f t="shared" si="74"/>
        <v>90.23000000000002</v>
      </c>
      <c r="GL102" s="196">
        <f t="shared" si="75"/>
        <v>64.30199999999999</v>
      </c>
      <c r="GM102" s="196">
        <v>102.428</v>
      </c>
      <c r="GN102" s="196">
        <v>151.892</v>
      </c>
      <c r="GO102" s="196">
        <v>53.929</v>
      </c>
      <c r="GP102" s="196">
        <v>22.082</v>
      </c>
      <c r="GQ102" s="196">
        <v>0.323</v>
      </c>
      <c r="GR102" s="196">
        <v>3.374</v>
      </c>
      <c r="GS102" s="196">
        <v>0.15</v>
      </c>
      <c r="GT102" s="196">
        <v>0.122</v>
      </c>
      <c r="GU102" s="196">
        <v>1.28</v>
      </c>
      <c r="GV102" s="196"/>
      <c r="GW102" s="196">
        <v>3.94</v>
      </c>
      <c r="GX102" s="196">
        <v>1.9</v>
      </c>
      <c r="GY102" s="196">
        <v>9.046</v>
      </c>
      <c r="GZ102" s="196">
        <v>0.5</v>
      </c>
      <c r="HA102" s="196">
        <v>0.15</v>
      </c>
      <c r="HB102" s="196">
        <v>0.663</v>
      </c>
      <c r="HC102" s="196">
        <v>0.239</v>
      </c>
      <c r="HD102" s="196">
        <v>0.1</v>
      </c>
      <c r="HE102" s="196">
        <v>1.942</v>
      </c>
      <c r="HF102" s="196">
        <v>0.113</v>
      </c>
      <c r="HG102" s="196">
        <v>0.129</v>
      </c>
      <c r="HH102" s="196">
        <v>0.63</v>
      </c>
      <c r="HI102" s="196">
        <v>0.1</v>
      </c>
      <c r="HJ102" s="196">
        <v>0.045</v>
      </c>
      <c r="HK102" s="196">
        <v>2.332</v>
      </c>
      <c r="HL102" s="196">
        <v>2.9</v>
      </c>
      <c r="HM102" s="196">
        <v>3.116</v>
      </c>
      <c r="HN102" s="196">
        <v>2.313</v>
      </c>
      <c r="HO102" s="196">
        <v>12.817</v>
      </c>
      <c r="HP102" s="196">
        <v>0.07</v>
      </c>
      <c r="HQ102" s="196">
        <v>0.749</v>
      </c>
      <c r="HR102" s="196">
        <v>8.238</v>
      </c>
      <c r="HS102" s="196">
        <v>2.912</v>
      </c>
      <c r="HT102" s="196">
        <v>9.17</v>
      </c>
      <c r="HU102" s="196"/>
      <c r="HV102" s="196"/>
      <c r="HW102" s="187">
        <f t="shared" si="76"/>
        <v>13.512</v>
      </c>
      <c r="HX102" s="187">
        <f t="shared" si="77"/>
        <v>44.617</v>
      </c>
    </row>
    <row r="103" spans="1:232" ht="18.75" customHeight="1">
      <c r="A103" s="94" t="s">
        <v>152</v>
      </c>
      <c r="B103" s="51" t="s">
        <v>153</v>
      </c>
      <c r="C103" s="39">
        <v>86</v>
      </c>
      <c r="D103" s="39"/>
      <c r="E103" s="39">
        <v>70</v>
      </c>
      <c r="F103" s="39">
        <v>20</v>
      </c>
      <c r="G103" s="39">
        <v>43</v>
      </c>
      <c r="H103" s="39">
        <v>39</v>
      </c>
      <c r="I103" s="39">
        <v>38</v>
      </c>
      <c r="J103" s="119">
        <v>5</v>
      </c>
      <c r="K103" s="79">
        <v>19</v>
      </c>
      <c r="L103" s="79">
        <v>61</v>
      </c>
      <c r="M103" s="79">
        <v>274</v>
      </c>
      <c r="N103" s="79">
        <v>37</v>
      </c>
      <c r="O103" s="83">
        <v>37</v>
      </c>
      <c r="P103" s="61">
        <v>77</v>
      </c>
      <c r="Q103" s="82">
        <v>60</v>
      </c>
      <c r="R103" s="82">
        <v>31</v>
      </c>
      <c r="S103" s="82">
        <v>142.109</v>
      </c>
      <c r="T103" s="61">
        <v>157</v>
      </c>
      <c r="U103" s="61">
        <v>70.4</v>
      </c>
      <c r="V103" s="91">
        <v>77.1</v>
      </c>
      <c r="W103" s="187">
        <v>211.823</v>
      </c>
      <c r="X103" s="187">
        <v>321.71099999999996</v>
      </c>
      <c r="Y103" s="187">
        <v>315.057</v>
      </c>
      <c r="Z103" s="187">
        <v>250.62699999999998</v>
      </c>
      <c r="AA103" s="187">
        <f t="shared" si="43"/>
        <v>369.645</v>
      </c>
      <c r="AB103" s="187">
        <v>217.30900000000003</v>
      </c>
      <c r="AC103" s="187">
        <v>360.961</v>
      </c>
      <c r="AD103" s="187">
        <v>191.909</v>
      </c>
      <c r="AE103" s="191" t="s">
        <v>188</v>
      </c>
      <c r="AF103" s="189">
        <v>1</v>
      </c>
      <c r="AG103" s="189">
        <v>1</v>
      </c>
      <c r="AH103" s="189" t="s">
        <v>188</v>
      </c>
      <c r="AI103" s="189" t="s">
        <v>188</v>
      </c>
      <c r="AJ103" s="189">
        <v>2</v>
      </c>
      <c r="AK103" s="189">
        <v>12</v>
      </c>
      <c r="AL103" s="206">
        <v>10</v>
      </c>
      <c r="AM103" s="206"/>
      <c r="AN103" s="206">
        <v>1</v>
      </c>
      <c r="AO103" s="189">
        <v>4</v>
      </c>
      <c r="AP103" s="206"/>
      <c r="AQ103" s="187">
        <f t="shared" si="44"/>
        <v>31</v>
      </c>
      <c r="AR103" s="191">
        <v>2</v>
      </c>
      <c r="AS103" s="189">
        <v>37</v>
      </c>
      <c r="AT103" s="189">
        <v>1.309</v>
      </c>
      <c r="AU103" s="189">
        <v>3</v>
      </c>
      <c r="AV103" s="192">
        <v>13</v>
      </c>
      <c r="AW103" s="192">
        <v>2</v>
      </c>
      <c r="AX103" s="193">
        <v>0.5</v>
      </c>
      <c r="AY103" s="193">
        <v>2.1</v>
      </c>
      <c r="AZ103" s="193">
        <v>11.8</v>
      </c>
      <c r="BA103" s="193">
        <v>62.1</v>
      </c>
      <c r="BB103" s="193">
        <v>3.3</v>
      </c>
      <c r="BC103" s="189">
        <v>4</v>
      </c>
      <c r="BD103" s="189">
        <f t="shared" si="45"/>
        <v>142.109</v>
      </c>
      <c r="BE103" s="189">
        <v>55.4</v>
      </c>
      <c r="BF103" s="189">
        <f t="shared" si="53"/>
        <v>14.300000000000004</v>
      </c>
      <c r="BG103" s="189">
        <f t="shared" si="54"/>
        <v>11.200000000000003</v>
      </c>
      <c r="BH103" s="189">
        <f t="shared" si="55"/>
        <v>4.599999999999994</v>
      </c>
      <c r="BI103" s="189">
        <f t="shared" si="56"/>
        <v>9</v>
      </c>
      <c r="BJ103" s="189">
        <f t="shared" si="57"/>
        <v>4.400000000000006</v>
      </c>
      <c r="BK103" s="189">
        <f t="shared" si="58"/>
        <v>13.199999999999989</v>
      </c>
      <c r="BL103" s="189">
        <f t="shared" si="59"/>
        <v>5.300000000000011</v>
      </c>
      <c r="BM103" s="189">
        <f t="shared" si="60"/>
        <v>6.5</v>
      </c>
      <c r="BN103" s="189">
        <f t="shared" si="61"/>
        <v>7.900000000000006</v>
      </c>
      <c r="BO103" s="189">
        <f t="shared" si="62"/>
        <v>21.5</v>
      </c>
      <c r="BP103" s="189">
        <f t="shared" si="63"/>
        <v>3.6999999999999886</v>
      </c>
      <c r="BQ103" s="189">
        <f t="shared" si="47"/>
        <v>157</v>
      </c>
      <c r="BR103" s="193">
        <v>69.7</v>
      </c>
      <c r="BS103" s="193">
        <v>80.9</v>
      </c>
      <c r="BT103" s="190">
        <v>85.5</v>
      </c>
      <c r="BU103" s="187">
        <v>94.5</v>
      </c>
      <c r="BV103" s="194">
        <v>98.9</v>
      </c>
      <c r="BW103" s="194">
        <v>112.1</v>
      </c>
      <c r="BX103" s="187">
        <v>117.4</v>
      </c>
      <c r="BY103" s="190">
        <v>123.9</v>
      </c>
      <c r="BZ103" s="187">
        <v>131.8</v>
      </c>
      <c r="CA103" s="195">
        <v>153.3</v>
      </c>
      <c r="CB103" s="187">
        <v>70.4</v>
      </c>
      <c r="CC103" s="187">
        <v>157</v>
      </c>
      <c r="CD103" s="187">
        <v>0.8</v>
      </c>
      <c r="CE103" s="187">
        <f t="shared" si="79"/>
        <v>2.2</v>
      </c>
      <c r="CF103" s="187">
        <f t="shared" si="64"/>
        <v>11</v>
      </c>
      <c r="CG103" s="187">
        <f t="shared" si="65"/>
        <v>1.3000000000000007</v>
      </c>
      <c r="CH103" s="187">
        <f t="shared" si="66"/>
        <v>18.599999999999998</v>
      </c>
      <c r="CI103" s="187">
        <f t="shared" si="67"/>
        <v>5.600000000000001</v>
      </c>
      <c r="CJ103" s="187">
        <f t="shared" si="68"/>
        <v>7.200000000000003</v>
      </c>
      <c r="CK103" s="187">
        <f t="shared" si="69"/>
        <v>5.199999999999996</v>
      </c>
      <c r="CL103" s="187">
        <f t="shared" si="70"/>
        <v>3.8999999999999986</v>
      </c>
      <c r="CM103" s="187">
        <f t="shared" si="71"/>
        <v>1.6000000000000014</v>
      </c>
      <c r="CN103" s="187">
        <f t="shared" si="72"/>
        <v>1.6000000000000014</v>
      </c>
      <c r="CO103" s="187">
        <f t="shared" si="49"/>
        <v>11.400000000000006</v>
      </c>
      <c r="CP103" s="187">
        <v>3</v>
      </c>
      <c r="CQ103" s="187">
        <v>14</v>
      </c>
      <c r="CR103" s="190">
        <v>15.3</v>
      </c>
      <c r="CS103" s="187">
        <v>33.9</v>
      </c>
      <c r="CT103" s="187">
        <v>39.5</v>
      </c>
      <c r="CU103" s="230">
        <v>46.7</v>
      </c>
      <c r="CV103" s="193">
        <v>51.9</v>
      </c>
      <c r="CW103" s="196">
        <v>55.8</v>
      </c>
      <c r="CX103" s="190">
        <v>57.4</v>
      </c>
      <c r="CY103" s="187">
        <v>59</v>
      </c>
      <c r="CZ103" s="187">
        <v>70.4</v>
      </c>
      <c r="DA103" s="187">
        <v>3.4</v>
      </c>
      <c r="DB103" s="190">
        <v>5.8</v>
      </c>
      <c r="DC103" s="190">
        <v>8.8</v>
      </c>
      <c r="DD103" s="196">
        <v>10.9</v>
      </c>
      <c r="DE103" s="187">
        <v>19.3</v>
      </c>
      <c r="DF103" s="187">
        <v>21.1</v>
      </c>
      <c r="DG103" s="187">
        <v>24.5</v>
      </c>
      <c r="DH103" s="197">
        <v>26.8</v>
      </c>
      <c r="DI103" s="197">
        <v>32.5</v>
      </c>
      <c r="DJ103" s="196">
        <v>54.5</v>
      </c>
      <c r="DK103" s="196">
        <v>57.459</v>
      </c>
      <c r="DL103" s="196">
        <v>77.1</v>
      </c>
      <c r="DM103" s="196">
        <v>63.4</v>
      </c>
      <c r="DN103" s="198">
        <v>67</v>
      </c>
      <c r="DO103" s="187">
        <v>115</v>
      </c>
      <c r="DP103" s="196">
        <v>143.6</v>
      </c>
      <c r="DQ103" s="196">
        <v>145.8</v>
      </c>
      <c r="DR103" s="196">
        <v>17.929</v>
      </c>
      <c r="DS103" s="196">
        <v>10.242</v>
      </c>
      <c r="DT103" s="196">
        <v>6.696</v>
      </c>
      <c r="DU103" s="193">
        <v>5.5</v>
      </c>
      <c r="DV103" s="193">
        <v>2.241</v>
      </c>
      <c r="DW103" s="193">
        <v>5.542</v>
      </c>
      <c r="DX103" s="193">
        <v>17.873</v>
      </c>
      <c r="DY103" s="196">
        <f t="shared" si="50"/>
        <v>211.823</v>
      </c>
      <c r="DZ103" s="187">
        <v>20</v>
      </c>
      <c r="EA103" s="193">
        <v>12.653</v>
      </c>
      <c r="EB103" s="193">
        <v>23.389</v>
      </c>
      <c r="EC103" s="193">
        <v>71.826</v>
      </c>
      <c r="ED103" s="193">
        <v>3.456</v>
      </c>
      <c r="EE103" s="193">
        <v>35.67</v>
      </c>
      <c r="EF103" s="193">
        <v>43.442</v>
      </c>
      <c r="EG103" s="199">
        <v>33.212</v>
      </c>
      <c r="EH103" s="199">
        <v>15.351</v>
      </c>
      <c r="EI103" s="199">
        <v>10.719</v>
      </c>
      <c r="EJ103" s="199">
        <v>9.044</v>
      </c>
      <c r="EK103" s="199">
        <v>42.949</v>
      </c>
      <c r="EL103" s="187">
        <f t="shared" si="73"/>
        <v>321.71099999999996</v>
      </c>
      <c r="EM103" s="203">
        <v>6.625</v>
      </c>
      <c r="EN103" s="187">
        <v>2.659</v>
      </c>
      <c r="EO103" s="187">
        <v>4.805</v>
      </c>
      <c r="EP103" s="190">
        <v>5.503</v>
      </c>
      <c r="EQ103" s="190">
        <v>57.522</v>
      </c>
      <c r="ER103" s="190">
        <v>20.533</v>
      </c>
      <c r="ES103" s="193">
        <v>8.96</v>
      </c>
      <c r="ET103" s="196">
        <v>5.332</v>
      </c>
      <c r="EU103" s="193">
        <v>9.505</v>
      </c>
      <c r="EV103" s="193">
        <v>11.622</v>
      </c>
      <c r="EW103" s="193">
        <v>27.884</v>
      </c>
      <c r="EX103" s="201">
        <v>154.107</v>
      </c>
      <c r="EY103" s="187">
        <f t="shared" si="51"/>
        <v>315.057</v>
      </c>
      <c r="EZ103" s="196">
        <v>17.635</v>
      </c>
      <c r="FA103" s="187">
        <v>18.324</v>
      </c>
      <c r="FB103" s="201">
        <v>4.805</v>
      </c>
      <c r="FC103" s="201">
        <v>45.417</v>
      </c>
      <c r="FD103" s="187">
        <v>16.829</v>
      </c>
      <c r="FE103" s="187">
        <v>13.548000000000002</v>
      </c>
      <c r="FF103" s="201">
        <v>4.191</v>
      </c>
      <c r="FG103" s="201">
        <v>7.474</v>
      </c>
      <c r="FH103" s="201">
        <v>24.636</v>
      </c>
      <c r="FI103" s="201">
        <v>20.147</v>
      </c>
      <c r="FJ103" s="190">
        <v>50.111</v>
      </c>
      <c r="FK103" s="201">
        <v>27.51</v>
      </c>
      <c r="FL103" s="187">
        <f t="shared" si="52"/>
        <v>250.62699999999998</v>
      </c>
      <c r="FM103" s="196">
        <v>15.277</v>
      </c>
      <c r="FN103" s="188">
        <v>36.363</v>
      </c>
      <c r="FO103" s="225">
        <v>95.871</v>
      </c>
      <c r="FP103" s="205">
        <v>16.762</v>
      </c>
      <c r="FQ103" s="225">
        <v>10.728</v>
      </c>
      <c r="FR103" s="225">
        <v>21.929</v>
      </c>
      <c r="FS103" s="187">
        <v>11.303</v>
      </c>
      <c r="FT103" s="187">
        <v>22.98</v>
      </c>
      <c r="FU103" s="226">
        <v>9.583</v>
      </c>
      <c r="FV103" s="225">
        <v>70.317</v>
      </c>
      <c r="FW103" s="225">
        <v>28.244</v>
      </c>
      <c r="FX103" s="225">
        <v>30.288</v>
      </c>
      <c r="FY103" s="196">
        <v>42.349</v>
      </c>
      <c r="FZ103" s="196">
        <v>8.714</v>
      </c>
      <c r="GA103" s="196">
        <v>8.816</v>
      </c>
      <c r="GB103" s="196">
        <v>21.209</v>
      </c>
      <c r="GC103" s="196">
        <v>54.697</v>
      </c>
      <c r="GD103" s="196">
        <v>11.666</v>
      </c>
      <c r="GE103" s="196">
        <v>0.002</v>
      </c>
      <c r="GF103" s="196">
        <v>8.515</v>
      </c>
      <c r="GG103" s="196">
        <v>8.981</v>
      </c>
      <c r="GH103" s="196">
        <v>8.282</v>
      </c>
      <c r="GI103" s="196">
        <v>14.989</v>
      </c>
      <c r="GJ103" s="196">
        <v>29.089</v>
      </c>
      <c r="GK103" s="196">
        <f t="shared" si="74"/>
        <v>369.645</v>
      </c>
      <c r="GL103" s="196">
        <f t="shared" si="75"/>
        <v>217.30900000000003</v>
      </c>
      <c r="GM103" s="196">
        <v>22.599</v>
      </c>
      <c r="GN103" s="196">
        <v>70.102</v>
      </c>
      <c r="GO103" s="196">
        <v>65.445</v>
      </c>
      <c r="GP103" s="196">
        <v>33.955</v>
      </c>
      <c r="GQ103" s="196">
        <v>92.259</v>
      </c>
      <c r="GR103" s="196">
        <v>19.673</v>
      </c>
      <c r="GS103" s="196">
        <v>4.473</v>
      </c>
      <c r="GT103" s="196">
        <v>4.045</v>
      </c>
      <c r="GU103" s="196">
        <v>18.549</v>
      </c>
      <c r="GV103" s="196">
        <v>25.18</v>
      </c>
      <c r="GW103" s="196">
        <v>8.128</v>
      </c>
      <c r="GX103" s="196">
        <v>14.373</v>
      </c>
      <c r="GY103" s="196">
        <v>12.348</v>
      </c>
      <c r="GZ103" s="196">
        <v>10.218</v>
      </c>
      <c r="HA103" s="196">
        <v>16.529</v>
      </c>
      <c r="HB103" s="196">
        <v>9.53</v>
      </c>
      <c r="HC103" s="196">
        <v>79.656</v>
      </c>
      <c r="HD103" s="196">
        <v>11.812</v>
      </c>
      <c r="HE103" s="196">
        <v>16.963</v>
      </c>
      <c r="HF103" s="196">
        <v>12.964</v>
      </c>
      <c r="HG103" s="196">
        <v>5.505</v>
      </c>
      <c r="HH103" s="196">
        <v>4.579</v>
      </c>
      <c r="HI103" s="196">
        <v>3.954</v>
      </c>
      <c r="HJ103" s="196">
        <v>7.851</v>
      </c>
      <c r="HK103" s="196">
        <v>3.637</v>
      </c>
      <c r="HL103" s="196">
        <v>6.884</v>
      </c>
      <c r="HM103" s="196">
        <v>19.767</v>
      </c>
      <c r="HN103" s="196">
        <v>2.686</v>
      </c>
      <c r="HO103" s="196">
        <v>13.574</v>
      </c>
      <c r="HP103" s="196">
        <v>109.998</v>
      </c>
      <c r="HQ103" s="196">
        <v>31.175</v>
      </c>
      <c r="HR103" s="196">
        <v>17.9625</v>
      </c>
      <c r="HS103" s="196">
        <v>48.84</v>
      </c>
      <c r="HT103" s="196">
        <v>17.282</v>
      </c>
      <c r="HU103" s="196"/>
      <c r="HV103" s="196"/>
      <c r="HW103" s="187">
        <f t="shared" si="76"/>
        <v>180.104</v>
      </c>
      <c r="HX103" s="187">
        <f t="shared" si="77"/>
        <v>271.8055</v>
      </c>
    </row>
    <row r="104" spans="1:232" ht="18.75" customHeight="1">
      <c r="A104" s="94" t="s">
        <v>256</v>
      </c>
      <c r="B104" s="51" t="s">
        <v>154</v>
      </c>
      <c r="C104" s="39">
        <v>249</v>
      </c>
      <c r="D104" s="39"/>
      <c r="E104" s="39">
        <v>443</v>
      </c>
      <c r="F104" s="39">
        <v>392</v>
      </c>
      <c r="G104" s="39">
        <v>342</v>
      </c>
      <c r="H104" s="39">
        <v>724</v>
      </c>
      <c r="I104" s="39">
        <v>715</v>
      </c>
      <c r="J104" s="119">
        <v>425</v>
      </c>
      <c r="K104" s="79">
        <v>358</v>
      </c>
      <c r="L104" s="79">
        <v>411</v>
      </c>
      <c r="M104" s="79">
        <v>433</v>
      </c>
      <c r="N104" s="79">
        <v>611</v>
      </c>
      <c r="O104" s="83">
        <v>413</v>
      </c>
      <c r="P104" s="61">
        <v>515</v>
      </c>
      <c r="Q104" s="82">
        <v>399</v>
      </c>
      <c r="R104" s="82">
        <v>545</v>
      </c>
      <c r="S104" s="82">
        <v>948.425</v>
      </c>
      <c r="T104" s="61">
        <v>1577</v>
      </c>
      <c r="U104" s="61">
        <v>1073.5</v>
      </c>
      <c r="V104" s="91">
        <v>1536</v>
      </c>
      <c r="W104" s="187">
        <v>1364.1639999999998</v>
      </c>
      <c r="X104" s="187">
        <v>1240.141</v>
      </c>
      <c r="Y104" s="187">
        <v>2633.6189999999997</v>
      </c>
      <c r="Z104" s="187">
        <v>1732.7009999999998</v>
      </c>
      <c r="AA104" s="187">
        <f t="shared" si="43"/>
        <v>1087.5510000000002</v>
      </c>
      <c r="AB104" s="187">
        <v>1653.195</v>
      </c>
      <c r="AC104" s="187">
        <v>1984.771</v>
      </c>
      <c r="AD104" s="187">
        <v>2276.185</v>
      </c>
      <c r="AE104" s="191">
        <v>40</v>
      </c>
      <c r="AF104" s="189">
        <v>43</v>
      </c>
      <c r="AG104" s="189">
        <v>36</v>
      </c>
      <c r="AH104" s="189">
        <v>77</v>
      </c>
      <c r="AI104" s="189">
        <v>32</v>
      </c>
      <c r="AJ104" s="189">
        <v>32</v>
      </c>
      <c r="AK104" s="189">
        <v>35</v>
      </c>
      <c r="AL104" s="189">
        <v>137</v>
      </c>
      <c r="AM104" s="189">
        <v>30</v>
      </c>
      <c r="AN104" s="189">
        <v>28</v>
      </c>
      <c r="AO104" s="189">
        <v>30</v>
      </c>
      <c r="AP104" s="189">
        <v>25</v>
      </c>
      <c r="AQ104" s="187">
        <f t="shared" si="44"/>
        <v>545</v>
      </c>
      <c r="AR104" s="191">
        <v>5</v>
      </c>
      <c r="AS104" s="189">
        <v>31</v>
      </c>
      <c r="AT104" s="189">
        <v>83.025</v>
      </c>
      <c r="AU104" s="189">
        <v>42</v>
      </c>
      <c r="AV104" s="192">
        <v>24</v>
      </c>
      <c r="AW104" s="192">
        <v>88</v>
      </c>
      <c r="AX104" s="193">
        <v>51.1</v>
      </c>
      <c r="AY104" s="193">
        <v>89.6</v>
      </c>
      <c r="AZ104" s="193">
        <v>80.4</v>
      </c>
      <c r="BA104" s="193">
        <v>43.5</v>
      </c>
      <c r="BB104" s="193">
        <v>220.8</v>
      </c>
      <c r="BC104" s="189">
        <v>190</v>
      </c>
      <c r="BD104" s="189">
        <f t="shared" si="45"/>
        <v>948.425</v>
      </c>
      <c r="BE104" s="189">
        <v>65.1</v>
      </c>
      <c r="BF104" s="189">
        <f t="shared" si="53"/>
        <v>293.20000000000005</v>
      </c>
      <c r="BG104" s="189">
        <f t="shared" si="54"/>
        <v>222.8</v>
      </c>
      <c r="BH104" s="189">
        <f t="shared" si="55"/>
        <v>120.69999999999993</v>
      </c>
      <c r="BI104" s="189">
        <f t="shared" si="56"/>
        <v>79.60000000000002</v>
      </c>
      <c r="BJ104" s="189">
        <f t="shared" si="57"/>
        <v>148.70000000000005</v>
      </c>
      <c r="BK104" s="189">
        <f t="shared" si="58"/>
        <v>148.60000000000002</v>
      </c>
      <c r="BL104" s="189">
        <f t="shared" si="59"/>
        <v>69.29999999999995</v>
      </c>
      <c r="BM104" s="189">
        <f t="shared" si="60"/>
        <v>163.9000000000001</v>
      </c>
      <c r="BN104" s="189">
        <f t="shared" si="61"/>
        <v>80.29999999999995</v>
      </c>
      <c r="BO104" s="189">
        <f t="shared" si="62"/>
        <v>94.29999999999995</v>
      </c>
      <c r="BP104" s="189">
        <f t="shared" si="63"/>
        <v>90.5</v>
      </c>
      <c r="BQ104" s="189">
        <f t="shared" si="47"/>
        <v>1577.0000000000002</v>
      </c>
      <c r="BR104" s="193">
        <v>358.3</v>
      </c>
      <c r="BS104" s="193">
        <v>581.1</v>
      </c>
      <c r="BT104" s="190">
        <v>701.8</v>
      </c>
      <c r="BU104" s="187">
        <v>781.4</v>
      </c>
      <c r="BV104" s="194">
        <v>930.1</v>
      </c>
      <c r="BW104" s="194">
        <v>1078.7</v>
      </c>
      <c r="BX104" s="187">
        <v>1148</v>
      </c>
      <c r="BY104" s="190">
        <v>1311.9</v>
      </c>
      <c r="BZ104" s="187">
        <v>1392.2</v>
      </c>
      <c r="CA104" s="195">
        <v>1486.5</v>
      </c>
      <c r="CB104" s="187">
        <v>1073.5</v>
      </c>
      <c r="CC104" s="187">
        <v>1577</v>
      </c>
      <c r="CD104" s="187">
        <v>80.6</v>
      </c>
      <c r="CE104" s="187">
        <f t="shared" si="79"/>
        <v>173.9</v>
      </c>
      <c r="CF104" s="187">
        <f t="shared" si="64"/>
        <v>75.5</v>
      </c>
      <c r="CG104" s="187">
        <f t="shared" si="65"/>
        <v>186</v>
      </c>
      <c r="CH104" s="187">
        <f t="shared" si="66"/>
        <v>55.10000000000002</v>
      </c>
      <c r="CI104" s="187">
        <f t="shared" si="67"/>
        <v>122.60000000000002</v>
      </c>
      <c r="CJ104" s="187">
        <f t="shared" si="68"/>
        <v>80.69999999999993</v>
      </c>
      <c r="CK104" s="187">
        <f t="shared" si="69"/>
        <v>146.89999999999998</v>
      </c>
      <c r="CL104" s="187">
        <f t="shared" si="70"/>
        <v>18.90000000000009</v>
      </c>
      <c r="CM104" s="187">
        <f t="shared" si="71"/>
        <v>38.799999999999955</v>
      </c>
      <c r="CN104" s="187">
        <f t="shared" si="72"/>
        <v>62</v>
      </c>
      <c r="CO104" s="187">
        <f t="shared" si="49"/>
        <v>32.5</v>
      </c>
      <c r="CP104" s="187">
        <v>254.5</v>
      </c>
      <c r="CQ104" s="187">
        <v>330</v>
      </c>
      <c r="CR104" s="190">
        <v>516</v>
      </c>
      <c r="CS104" s="187">
        <v>571.1</v>
      </c>
      <c r="CT104" s="187">
        <v>693.7</v>
      </c>
      <c r="CU104" s="230">
        <v>774.4</v>
      </c>
      <c r="CV104" s="193">
        <v>921.3</v>
      </c>
      <c r="CW104" s="196">
        <v>940.2</v>
      </c>
      <c r="CX104" s="190">
        <v>979</v>
      </c>
      <c r="CY104" s="187">
        <v>1041</v>
      </c>
      <c r="CZ104" s="187">
        <v>1073.5</v>
      </c>
      <c r="DA104" s="187">
        <v>131.4</v>
      </c>
      <c r="DB104" s="190">
        <v>205.3</v>
      </c>
      <c r="DC104" s="190">
        <v>395.8</v>
      </c>
      <c r="DD104" s="196">
        <v>465.2</v>
      </c>
      <c r="DE104" s="187">
        <v>732.4</v>
      </c>
      <c r="DF104" s="187">
        <v>765.1</v>
      </c>
      <c r="DG104" s="187">
        <v>1048.2</v>
      </c>
      <c r="DH104" s="197">
        <v>1116.9</v>
      </c>
      <c r="DI104" s="197">
        <v>1318.5</v>
      </c>
      <c r="DJ104" s="196">
        <v>1430.2</v>
      </c>
      <c r="DK104" s="196">
        <v>1473.101</v>
      </c>
      <c r="DL104" s="196">
        <v>1536</v>
      </c>
      <c r="DM104" s="196">
        <v>69.3</v>
      </c>
      <c r="DN104" s="198">
        <v>288</v>
      </c>
      <c r="DO104" s="187">
        <v>459.1</v>
      </c>
      <c r="DP104" s="196">
        <v>577.2</v>
      </c>
      <c r="DQ104" s="196">
        <v>634.8</v>
      </c>
      <c r="DR104" s="196">
        <v>186.366</v>
      </c>
      <c r="DS104" s="196">
        <v>197.406</v>
      </c>
      <c r="DT104" s="196">
        <v>73.5</v>
      </c>
      <c r="DU104" s="193">
        <v>88.887</v>
      </c>
      <c r="DV104" s="193">
        <v>54.04</v>
      </c>
      <c r="DW104" s="193">
        <v>70.806</v>
      </c>
      <c r="DX104" s="193">
        <v>58.359</v>
      </c>
      <c r="DY104" s="196">
        <f t="shared" si="50"/>
        <v>1364.1639999999998</v>
      </c>
      <c r="DZ104" s="187">
        <v>129.955</v>
      </c>
      <c r="EA104" s="193">
        <v>52.293</v>
      </c>
      <c r="EB104" s="193">
        <v>98.878</v>
      </c>
      <c r="EC104" s="193">
        <v>41.935</v>
      </c>
      <c r="ED104" s="193">
        <v>16.394</v>
      </c>
      <c r="EE104" s="193">
        <v>93.17</v>
      </c>
      <c r="EF104" s="193">
        <v>115.187</v>
      </c>
      <c r="EG104" s="199">
        <v>119.49</v>
      </c>
      <c r="EH104" s="199">
        <v>59.185</v>
      </c>
      <c r="EI104" s="199">
        <v>175.333</v>
      </c>
      <c r="EJ104" s="199">
        <v>172.463</v>
      </c>
      <c r="EK104" s="199">
        <v>165.858</v>
      </c>
      <c r="EL104" s="187">
        <f t="shared" si="73"/>
        <v>1240.141</v>
      </c>
      <c r="EM104" s="203">
        <v>279.692</v>
      </c>
      <c r="EN104" s="187">
        <v>443.778</v>
      </c>
      <c r="EO104" s="190">
        <v>571.313</v>
      </c>
      <c r="EP104" s="190">
        <v>164.354</v>
      </c>
      <c r="EQ104" s="190">
        <v>44.994</v>
      </c>
      <c r="ER104" s="190">
        <v>112.793</v>
      </c>
      <c r="ES104" s="193">
        <v>117.301</v>
      </c>
      <c r="ET104" s="196">
        <v>94.672</v>
      </c>
      <c r="EU104" s="193">
        <v>222.649</v>
      </c>
      <c r="EV104" s="193">
        <v>227.663</v>
      </c>
      <c r="EW104" s="193">
        <v>114.055</v>
      </c>
      <c r="EX104" s="201">
        <v>240.35500000000002</v>
      </c>
      <c r="EY104" s="187">
        <f t="shared" si="51"/>
        <v>2633.6189999999997</v>
      </c>
      <c r="EZ104" s="196">
        <v>163.067</v>
      </c>
      <c r="FA104" s="187">
        <v>131.446</v>
      </c>
      <c r="FB104" s="201">
        <v>571.313</v>
      </c>
      <c r="FC104" s="201">
        <v>172.538</v>
      </c>
      <c r="FD104" s="187">
        <v>32.031</v>
      </c>
      <c r="FE104" s="187">
        <v>189.08499999999998</v>
      </c>
      <c r="FF104" s="201">
        <v>104.963</v>
      </c>
      <c r="FG104" s="201">
        <v>36.457</v>
      </c>
      <c r="FH104" s="201">
        <v>73.061</v>
      </c>
      <c r="FI104" s="201">
        <v>104.186</v>
      </c>
      <c r="FJ104" s="190">
        <v>45.504</v>
      </c>
      <c r="FK104" s="201">
        <v>109.05</v>
      </c>
      <c r="FL104" s="187">
        <f t="shared" si="52"/>
        <v>1732.7009999999998</v>
      </c>
      <c r="FM104" s="196">
        <v>127.708</v>
      </c>
      <c r="FN104" s="188">
        <v>68.63</v>
      </c>
      <c r="FO104" s="225">
        <v>107.20400000000001</v>
      </c>
      <c r="FP104" s="205">
        <v>51.879</v>
      </c>
      <c r="FQ104" s="227">
        <v>57.09</v>
      </c>
      <c r="FR104" s="227">
        <v>47.944</v>
      </c>
      <c r="FS104" s="187">
        <v>71.574</v>
      </c>
      <c r="FT104" s="187">
        <v>107.783</v>
      </c>
      <c r="FU104" s="226">
        <v>119.176</v>
      </c>
      <c r="FV104" s="225">
        <v>138.312</v>
      </c>
      <c r="FW104" s="225">
        <v>100.65</v>
      </c>
      <c r="FX104" s="225">
        <v>89.601</v>
      </c>
      <c r="FY104" s="196">
        <v>62.001000000000005</v>
      </c>
      <c r="FZ104" s="196">
        <v>66.697</v>
      </c>
      <c r="GA104" s="196">
        <v>189.565</v>
      </c>
      <c r="GB104" s="196">
        <v>23.607</v>
      </c>
      <c r="GC104" s="196">
        <v>87.861</v>
      </c>
      <c r="GD104" s="196">
        <v>115.378</v>
      </c>
      <c r="GE104" s="196">
        <v>105.874</v>
      </c>
      <c r="GF104" s="196">
        <v>79.269</v>
      </c>
      <c r="GG104" s="196">
        <v>432.491</v>
      </c>
      <c r="GH104" s="196">
        <v>131.642</v>
      </c>
      <c r="GI104" s="196">
        <v>219.624</v>
      </c>
      <c r="GJ104" s="196">
        <v>139.186</v>
      </c>
      <c r="GK104" s="196">
        <f t="shared" si="74"/>
        <v>1087.5510000000002</v>
      </c>
      <c r="GL104" s="196">
        <f t="shared" si="75"/>
        <v>1653.195</v>
      </c>
      <c r="GM104" s="196">
        <v>111.887</v>
      </c>
      <c r="GN104" s="196">
        <v>132.791</v>
      </c>
      <c r="GO104" s="196">
        <v>226.679</v>
      </c>
      <c r="GP104" s="196">
        <v>219.869</v>
      </c>
      <c r="GQ104" s="196">
        <v>56.333</v>
      </c>
      <c r="GR104" s="196">
        <v>80.592</v>
      </c>
      <c r="GS104" s="196">
        <v>244.072</v>
      </c>
      <c r="GT104" s="196">
        <v>135.113</v>
      </c>
      <c r="GU104" s="196">
        <v>85.233</v>
      </c>
      <c r="GV104" s="196">
        <v>245.106</v>
      </c>
      <c r="GW104" s="196">
        <v>152.50799999999998</v>
      </c>
      <c r="GX104" s="196">
        <v>384.267</v>
      </c>
      <c r="GY104" s="196">
        <v>86.97</v>
      </c>
      <c r="GZ104" s="196">
        <v>147.427</v>
      </c>
      <c r="HA104" s="196">
        <v>335.909</v>
      </c>
      <c r="HB104" s="196">
        <v>117.45400000000001</v>
      </c>
      <c r="HC104" s="196">
        <v>209.881</v>
      </c>
      <c r="HD104" s="196">
        <v>212.59199999999998</v>
      </c>
      <c r="HE104" s="196">
        <v>217.857</v>
      </c>
      <c r="HF104" s="196">
        <v>352.565</v>
      </c>
      <c r="HG104" s="196">
        <v>169.362</v>
      </c>
      <c r="HH104" s="196">
        <v>216.76</v>
      </c>
      <c r="HI104" s="196">
        <v>114.12</v>
      </c>
      <c r="HJ104" s="196">
        <v>95.28800000000001</v>
      </c>
      <c r="HK104" s="196">
        <v>221.75</v>
      </c>
      <c r="HL104" s="196">
        <v>215.234</v>
      </c>
      <c r="HM104" s="196">
        <v>30.242</v>
      </c>
      <c r="HN104" s="196">
        <v>66.30699999999999</v>
      </c>
      <c r="HO104" s="196">
        <v>79.95299999999999</v>
      </c>
      <c r="HP104" s="196">
        <v>215.81400000000002</v>
      </c>
      <c r="HQ104" s="196">
        <v>188.762</v>
      </c>
      <c r="HR104" s="196">
        <v>249.29399999999998</v>
      </c>
      <c r="HS104" s="196">
        <v>468.308</v>
      </c>
      <c r="HT104" s="196">
        <v>149.605</v>
      </c>
      <c r="HU104" s="196"/>
      <c r="HV104" s="196"/>
      <c r="HW104" s="187">
        <f t="shared" si="76"/>
        <v>2066.777</v>
      </c>
      <c r="HX104" s="187">
        <f t="shared" si="77"/>
        <v>1885.2689999999998</v>
      </c>
    </row>
    <row r="105" spans="1:232" ht="18.75" customHeight="1">
      <c r="A105" s="94" t="s">
        <v>257</v>
      </c>
      <c r="B105" s="51" t="s">
        <v>155</v>
      </c>
      <c r="C105" s="39">
        <v>64</v>
      </c>
      <c r="D105" s="39"/>
      <c r="E105" s="39">
        <v>111</v>
      </c>
      <c r="F105" s="39">
        <v>183</v>
      </c>
      <c r="G105" s="39">
        <v>190</v>
      </c>
      <c r="H105" s="39">
        <v>188</v>
      </c>
      <c r="I105" s="39">
        <v>129</v>
      </c>
      <c r="J105" s="119">
        <v>35</v>
      </c>
      <c r="K105" s="79">
        <v>130</v>
      </c>
      <c r="L105" s="79">
        <v>124</v>
      </c>
      <c r="M105" s="79">
        <v>110</v>
      </c>
      <c r="N105" s="79">
        <v>234</v>
      </c>
      <c r="O105" s="83">
        <v>118</v>
      </c>
      <c r="P105" s="61">
        <v>107</v>
      </c>
      <c r="Q105" s="82">
        <v>92</v>
      </c>
      <c r="R105" s="82">
        <v>156</v>
      </c>
      <c r="S105" s="82">
        <v>500.31800000000004</v>
      </c>
      <c r="T105" s="61">
        <v>498</v>
      </c>
      <c r="U105" s="61">
        <v>381.3</v>
      </c>
      <c r="V105" s="91">
        <v>574.5</v>
      </c>
      <c r="W105" s="187">
        <v>979.5839999999998</v>
      </c>
      <c r="X105" s="187">
        <v>645.4809999999999</v>
      </c>
      <c r="Y105" s="187">
        <v>612.2539999999999</v>
      </c>
      <c r="Z105" s="187">
        <v>475.77300000000014</v>
      </c>
      <c r="AA105" s="187">
        <f t="shared" si="43"/>
        <v>440.70700000000005</v>
      </c>
      <c r="AB105" s="187">
        <v>517.967</v>
      </c>
      <c r="AC105" s="187">
        <v>454.805</v>
      </c>
      <c r="AD105" s="187">
        <v>375.625</v>
      </c>
      <c r="AE105" s="191">
        <v>9</v>
      </c>
      <c r="AF105" s="189">
        <v>6</v>
      </c>
      <c r="AG105" s="189">
        <v>15</v>
      </c>
      <c r="AH105" s="189">
        <v>12</v>
      </c>
      <c r="AI105" s="189">
        <v>15</v>
      </c>
      <c r="AJ105" s="189">
        <v>23</v>
      </c>
      <c r="AK105" s="189">
        <v>9</v>
      </c>
      <c r="AL105" s="189">
        <v>19</v>
      </c>
      <c r="AM105" s="189">
        <v>18</v>
      </c>
      <c r="AN105" s="189">
        <v>6</v>
      </c>
      <c r="AO105" s="189">
        <v>8</v>
      </c>
      <c r="AP105" s="189">
        <v>16</v>
      </c>
      <c r="AQ105" s="187">
        <f t="shared" si="44"/>
        <v>156</v>
      </c>
      <c r="AR105" s="191">
        <v>6</v>
      </c>
      <c r="AS105" s="189">
        <v>12</v>
      </c>
      <c r="AT105" s="189">
        <v>8.618</v>
      </c>
      <c r="AU105" s="189">
        <v>7</v>
      </c>
      <c r="AV105" s="192">
        <v>16</v>
      </c>
      <c r="AW105" s="192">
        <v>19</v>
      </c>
      <c r="AX105" s="193">
        <v>176</v>
      </c>
      <c r="AY105" s="193">
        <v>73.5</v>
      </c>
      <c r="AZ105" s="193">
        <v>79.4</v>
      </c>
      <c r="BA105" s="193">
        <v>4.900000000000034</v>
      </c>
      <c r="BB105" s="193">
        <v>26.9</v>
      </c>
      <c r="BC105" s="189">
        <v>71</v>
      </c>
      <c r="BD105" s="189">
        <f t="shared" si="45"/>
        <v>500.31800000000004</v>
      </c>
      <c r="BE105" s="189">
        <v>7.4</v>
      </c>
      <c r="BF105" s="189">
        <f t="shared" si="53"/>
        <v>14.799999999999999</v>
      </c>
      <c r="BG105" s="189">
        <f t="shared" si="54"/>
        <v>66.5</v>
      </c>
      <c r="BH105" s="189">
        <f t="shared" si="55"/>
        <v>72.2</v>
      </c>
      <c r="BI105" s="189">
        <f t="shared" si="56"/>
        <v>73.5</v>
      </c>
      <c r="BJ105" s="189">
        <f t="shared" si="57"/>
        <v>23.299999999999983</v>
      </c>
      <c r="BK105" s="189">
        <f t="shared" si="58"/>
        <v>52.19999999999999</v>
      </c>
      <c r="BL105" s="189">
        <f t="shared" si="59"/>
        <v>43.30000000000001</v>
      </c>
      <c r="BM105" s="189">
        <f t="shared" si="60"/>
        <v>45</v>
      </c>
      <c r="BN105" s="189">
        <f t="shared" si="61"/>
        <v>62.10000000000002</v>
      </c>
      <c r="BO105" s="189">
        <f t="shared" si="62"/>
        <v>19.099999999999966</v>
      </c>
      <c r="BP105" s="189">
        <f t="shared" si="63"/>
        <v>18.600000000000023</v>
      </c>
      <c r="BQ105" s="189">
        <f t="shared" si="47"/>
        <v>498</v>
      </c>
      <c r="BR105" s="193">
        <v>22.2</v>
      </c>
      <c r="BS105" s="193">
        <v>88.7</v>
      </c>
      <c r="BT105" s="190">
        <v>160.9</v>
      </c>
      <c r="BU105" s="187">
        <v>234.4</v>
      </c>
      <c r="BV105" s="194">
        <v>257.7</v>
      </c>
      <c r="BW105" s="194">
        <v>309.9</v>
      </c>
      <c r="BX105" s="187">
        <v>353.2</v>
      </c>
      <c r="BY105" s="190">
        <v>398.2</v>
      </c>
      <c r="BZ105" s="187">
        <v>460.3</v>
      </c>
      <c r="CA105" s="195">
        <v>479.4</v>
      </c>
      <c r="CB105" s="187">
        <v>381.3</v>
      </c>
      <c r="CC105" s="187">
        <v>498</v>
      </c>
      <c r="CD105" s="187">
        <v>25.9</v>
      </c>
      <c r="CE105" s="187">
        <f t="shared" si="79"/>
        <v>10.600000000000001</v>
      </c>
      <c r="CF105" s="187">
        <f t="shared" si="64"/>
        <v>72.5</v>
      </c>
      <c r="CG105" s="187">
        <f t="shared" si="65"/>
        <v>17.599999999999994</v>
      </c>
      <c r="CH105" s="187">
        <f t="shared" si="66"/>
        <v>83</v>
      </c>
      <c r="CI105" s="187">
        <f t="shared" si="67"/>
        <v>33.80000000000001</v>
      </c>
      <c r="CJ105" s="187">
        <f t="shared" si="68"/>
        <v>32.70000000000002</v>
      </c>
      <c r="CK105" s="187">
        <f t="shared" si="69"/>
        <v>22</v>
      </c>
      <c r="CL105" s="187">
        <f t="shared" si="70"/>
        <v>22.69999999999999</v>
      </c>
      <c r="CM105" s="187">
        <f t="shared" si="71"/>
        <v>20.80000000000001</v>
      </c>
      <c r="CN105" s="187">
        <f t="shared" si="72"/>
        <v>35.39999999999998</v>
      </c>
      <c r="CO105" s="187">
        <f t="shared" si="49"/>
        <v>4.300000000000011</v>
      </c>
      <c r="CP105" s="187">
        <v>36.5</v>
      </c>
      <c r="CQ105" s="187">
        <v>109</v>
      </c>
      <c r="CR105" s="190">
        <v>126.6</v>
      </c>
      <c r="CS105" s="187">
        <v>209.6</v>
      </c>
      <c r="CT105" s="187">
        <v>243.4</v>
      </c>
      <c r="CU105" s="230">
        <v>276.1</v>
      </c>
      <c r="CV105" s="193">
        <v>298.1</v>
      </c>
      <c r="CW105" s="196">
        <v>320.8</v>
      </c>
      <c r="CX105" s="190">
        <v>341.6</v>
      </c>
      <c r="CY105" s="187">
        <v>377</v>
      </c>
      <c r="CZ105" s="187">
        <v>381.3</v>
      </c>
      <c r="DA105" s="187">
        <v>50.3</v>
      </c>
      <c r="DB105" s="190">
        <v>94</v>
      </c>
      <c r="DC105" s="190">
        <v>101.1</v>
      </c>
      <c r="DD105" s="196">
        <v>128.8</v>
      </c>
      <c r="DE105" s="187">
        <v>148.5</v>
      </c>
      <c r="DF105" s="187">
        <v>193.8</v>
      </c>
      <c r="DG105" s="187">
        <v>267.1</v>
      </c>
      <c r="DH105" s="197">
        <v>290.7</v>
      </c>
      <c r="DI105" s="197">
        <v>359.2</v>
      </c>
      <c r="DJ105" s="196">
        <v>448.9</v>
      </c>
      <c r="DK105" s="196">
        <v>493.99699999999996</v>
      </c>
      <c r="DL105" s="196">
        <v>574.5</v>
      </c>
      <c r="DM105" s="196">
        <v>220.8</v>
      </c>
      <c r="DN105" s="198">
        <v>412</v>
      </c>
      <c r="DO105" s="187">
        <v>555.3</v>
      </c>
      <c r="DP105" s="196">
        <v>609.3</v>
      </c>
      <c r="DQ105" s="196">
        <v>683.4</v>
      </c>
      <c r="DR105" s="196">
        <v>85.587</v>
      </c>
      <c r="DS105" s="196">
        <v>42.184</v>
      </c>
      <c r="DT105" s="196">
        <v>29.501</v>
      </c>
      <c r="DU105" s="193">
        <v>32.579</v>
      </c>
      <c r="DV105" s="193">
        <v>14.108</v>
      </c>
      <c r="DW105" s="193">
        <v>34.181</v>
      </c>
      <c r="DX105" s="193">
        <v>58.044</v>
      </c>
      <c r="DY105" s="196">
        <f t="shared" si="50"/>
        <v>979.5839999999998</v>
      </c>
      <c r="DZ105" s="187">
        <v>35</v>
      </c>
      <c r="EA105" s="193">
        <v>15.444</v>
      </c>
      <c r="EB105" s="193">
        <v>34.757</v>
      </c>
      <c r="EC105" s="193">
        <v>144.938</v>
      </c>
      <c r="ED105" s="193">
        <v>14.5</v>
      </c>
      <c r="EE105" s="193">
        <v>68.51</v>
      </c>
      <c r="EF105" s="193">
        <v>57.964</v>
      </c>
      <c r="EG105" s="199">
        <v>103.109</v>
      </c>
      <c r="EH105" s="199">
        <v>31.666</v>
      </c>
      <c r="EI105" s="199">
        <v>35.163</v>
      </c>
      <c r="EJ105" s="199">
        <v>49.81</v>
      </c>
      <c r="EK105" s="199">
        <v>54.62</v>
      </c>
      <c r="EL105" s="187">
        <f t="shared" si="73"/>
        <v>645.4809999999999</v>
      </c>
      <c r="EM105" s="203">
        <v>17.054</v>
      </c>
      <c r="EN105" s="187">
        <v>22.736</v>
      </c>
      <c r="EO105" s="190">
        <v>37.152</v>
      </c>
      <c r="EP105" s="190">
        <v>22.893</v>
      </c>
      <c r="EQ105" s="190">
        <v>101.066</v>
      </c>
      <c r="ER105" s="190">
        <v>90.143</v>
      </c>
      <c r="ES105" s="193">
        <v>69.41</v>
      </c>
      <c r="ET105" s="196">
        <v>29.584</v>
      </c>
      <c r="EU105" s="193">
        <v>65.486</v>
      </c>
      <c r="EV105" s="193">
        <v>39.965</v>
      </c>
      <c r="EW105" s="193">
        <v>42.67099999999999</v>
      </c>
      <c r="EX105" s="201">
        <v>74.09400000000001</v>
      </c>
      <c r="EY105" s="187">
        <f t="shared" si="51"/>
        <v>612.2539999999999</v>
      </c>
      <c r="EZ105" s="196">
        <v>14.147</v>
      </c>
      <c r="FA105" s="187">
        <v>25.635</v>
      </c>
      <c r="FB105" s="201">
        <v>37.152</v>
      </c>
      <c r="FC105" s="201">
        <v>52.751999999999995</v>
      </c>
      <c r="FD105" s="187">
        <v>50.807</v>
      </c>
      <c r="FE105" s="187">
        <v>44.638</v>
      </c>
      <c r="FF105" s="201">
        <v>48.207</v>
      </c>
      <c r="FG105" s="201">
        <v>61.796</v>
      </c>
      <c r="FH105" s="201">
        <v>24.167</v>
      </c>
      <c r="FI105" s="201">
        <v>45.59</v>
      </c>
      <c r="FJ105" s="190">
        <v>30.167</v>
      </c>
      <c r="FK105" s="201">
        <v>40.715</v>
      </c>
      <c r="FL105" s="187">
        <f t="shared" si="52"/>
        <v>475.77300000000014</v>
      </c>
      <c r="FM105" s="196">
        <v>43.261</v>
      </c>
      <c r="FN105" s="188">
        <v>50.61</v>
      </c>
      <c r="FO105" s="225">
        <v>20.066</v>
      </c>
      <c r="FP105" s="205">
        <v>22.516</v>
      </c>
      <c r="FQ105" s="227">
        <v>27.379</v>
      </c>
      <c r="FR105" s="227">
        <v>31.231</v>
      </c>
      <c r="FS105" s="187">
        <v>35.209</v>
      </c>
      <c r="FT105" s="187">
        <v>52.846</v>
      </c>
      <c r="FU105" s="226">
        <v>49.612</v>
      </c>
      <c r="FV105" s="225">
        <v>25.922</v>
      </c>
      <c r="FW105" s="225">
        <v>39.369</v>
      </c>
      <c r="FX105" s="225">
        <v>42.686</v>
      </c>
      <c r="FY105" s="196">
        <v>32.022</v>
      </c>
      <c r="FZ105" s="196">
        <v>45.657</v>
      </c>
      <c r="GA105" s="196">
        <v>43.387</v>
      </c>
      <c r="GB105" s="196">
        <v>45.945</v>
      </c>
      <c r="GC105" s="196">
        <v>44.514</v>
      </c>
      <c r="GD105" s="196">
        <v>49.295</v>
      </c>
      <c r="GE105" s="196">
        <v>61.786</v>
      </c>
      <c r="GF105" s="196">
        <v>31.565</v>
      </c>
      <c r="GG105" s="196">
        <v>37.580000000000005</v>
      </c>
      <c r="GH105" s="196">
        <v>55.74100000000001</v>
      </c>
      <c r="GI105" s="196">
        <v>28.94</v>
      </c>
      <c r="GJ105" s="196">
        <v>41.535000000000004</v>
      </c>
      <c r="GK105" s="196">
        <f t="shared" si="74"/>
        <v>440.70700000000005</v>
      </c>
      <c r="GL105" s="196">
        <f t="shared" si="75"/>
        <v>517.967</v>
      </c>
      <c r="GM105" s="196">
        <v>71.14099999999999</v>
      </c>
      <c r="GN105" s="196">
        <v>54.885</v>
      </c>
      <c r="GO105" s="196">
        <v>89.982</v>
      </c>
      <c r="GP105" s="196">
        <v>39.277</v>
      </c>
      <c r="GQ105" s="196">
        <v>11.381</v>
      </c>
      <c r="GR105" s="196">
        <v>11.286</v>
      </c>
      <c r="GS105" s="196">
        <v>18.654</v>
      </c>
      <c r="GT105" s="196">
        <v>19.439</v>
      </c>
      <c r="GU105" s="196">
        <v>33.786</v>
      </c>
      <c r="GV105" s="196">
        <v>29.641000000000002</v>
      </c>
      <c r="GW105" s="196">
        <v>58.44</v>
      </c>
      <c r="GX105" s="196">
        <v>36.499</v>
      </c>
      <c r="GY105" s="196">
        <v>22.129</v>
      </c>
      <c r="GZ105" s="196">
        <v>12.029</v>
      </c>
      <c r="HA105" s="196">
        <v>23.782</v>
      </c>
      <c r="HB105" s="196">
        <v>70.219</v>
      </c>
      <c r="HC105" s="196">
        <v>33.539</v>
      </c>
      <c r="HD105" s="196">
        <v>43.33899999999999</v>
      </c>
      <c r="HE105" s="196">
        <v>31.465</v>
      </c>
      <c r="HF105" s="196">
        <v>35.006</v>
      </c>
      <c r="HG105" s="196">
        <v>38.126</v>
      </c>
      <c r="HH105" s="196">
        <v>24.658</v>
      </c>
      <c r="HI105" s="196">
        <v>13.965</v>
      </c>
      <c r="HJ105" s="196">
        <v>27.368000000000002</v>
      </c>
      <c r="HK105" s="196">
        <v>24.657</v>
      </c>
      <c r="HL105" s="196">
        <v>35.663000000000004</v>
      </c>
      <c r="HM105" s="196">
        <v>60.911</v>
      </c>
      <c r="HN105" s="196">
        <v>33.585</v>
      </c>
      <c r="HO105" s="196">
        <v>17.54</v>
      </c>
      <c r="HP105" s="196">
        <v>54.47</v>
      </c>
      <c r="HQ105" s="196">
        <v>29.465</v>
      </c>
      <c r="HR105" s="196">
        <v>33.575</v>
      </c>
      <c r="HS105" s="196">
        <v>39.835100000000004</v>
      </c>
      <c r="HT105" s="196">
        <v>38.980000000000004</v>
      </c>
      <c r="HU105" s="196"/>
      <c r="HV105" s="196"/>
      <c r="HW105" s="187">
        <f t="shared" si="76"/>
        <v>334.292</v>
      </c>
      <c r="HX105" s="187">
        <f t="shared" si="77"/>
        <v>368.6811</v>
      </c>
    </row>
    <row r="106" spans="1:232" ht="18.75" customHeight="1">
      <c r="A106" s="94" t="s">
        <v>166</v>
      </c>
      <c r="B106" s="51" t="s">
        <v>167</v>
      </c>
      <c r="C106" s="39">
        <v>732</v>
      </c>
      <c r="D106" s="39"/>
      <c r="E106" s="39">
        <v>407</v>
      </c>
      <c r="F106" s="39">
        <v>345</v>
      </c>
      <c r="G106" s="39">
        <v>270</v>
      </c>
      <c r="H106" s="39">
        <v>238</v>
      </c>
      <c r="I106" s="39">
        <v>220</v>
      </c>
      <c r="J106" s="119">
        <v>345</v>
      </c>
      <c r="K106" s="79">
        <v>241</v>
      </c>
      <c r="L106" s="79">
        <v>188</v>
      </c>
      <c r="M106" s="79">
        <v>74</v>
      </c>
      <c r="N106" s="79">
        <v>26</v>
      </c>
      <c r="O106" s="83">
        <v>79</v>
      </c>
      <c r="P106" s="61">
        <v>174</v>
      </c>
      <c r="Q106" s="82">
        <v>101</v>
      </c>
      <c r="R106" s="82">
        <v>86</v>
      </c>
      <c r="S106" s="82">
        <v>87747.465</v>
      </c>
      <c r="T106" s="61">
        <v>1594</v>
      </c>
      <c r="U106" s="61">
        <v>1203.8</v>
      </c>
      <c r="V106" s="91">
        <v>473.3</v>
      </c>
      <c r="W106" s="187">
        <v>409.761</v>
      </c>
      <c r="X106" s="187">
        <v>463.491</v>
      </c>
      <c r="Y106" s="187">
        <v>730.6150000000004</v>
      </c>
      <c r="Z106" s="187">
        <v>920.007</v>
      </c>
      <c r="AA106" s="187">
        <f t="shared" si="43"/>
        <v>641.7199999999999</v>
      </c>
      <c r="AB106" s="187">
        <v>1516.4505070000005</v>
      </c>
      <c r="AC106" s="187">
        <v>862.9959999999992</v>
      </c>
      <c r="AD106" s="187">
        <v>742.9609999999996</v>
      </c>
      <c r="AE106" s="191">
        <v>9</v>
      </c>
      <c r="AF106" s="189" t="s">
        <v>188</v>
      </c>
      <c r="AG106" s="189">
        <v>3</v>
      </c>
      <c r="AH106" s="189">
        <v>5</v>
      </c>
      <c r="AI106" s="189" t="s">
        <v>20</v>
      </c>
      <c r="AJ106" s="189">
        <v>1</v>
      </c>
      <c r="AK106" s="189">
        <v>2</v>
      </c>
      <c r="AL106" s="189">
        <v>1</v>
      </c>
      <c r="AM106" s="189">
        <v>12</v>
      </c>
      <c r="AN106" s="189">
        <v>45</v>
      </c>
      <c r="AO106" s="189"/>
      <c r="AP106" s="189">
        <v>8</v>
      </c>
      <c r="AQ106" s="187">
        <f>AE106+AF106+AG106+AH106+AI106+AJ106+AK106+AL106+AM106+AN106+AO106+AP106</f>
        <v>86</v>
      </c>
      <c r="AR106" s="191">
        <v>17</v>
      </c>
      <c r="AS106" s="189">
        <v>50</v>
      </c>
      <c r="AT106" s="189">
        <v>32.565</v>
      </c>
      <c r="AU106" s="189">
        <v>0</v>
      </c>
      <c r="AV106" s="192">
        <v>18</v>
      </c>
      <c r="AW106" s="192">
        <v>15</v>
      </c>
      <c r="AX106" s="193">
        <v>21</v>
      </c>
      <c r="AY106" s="193">
        <v>188.9</v>
      </c>
      <c r="AZ106" s="193">
        <v>29.5</v>
      </c>
      <c r="BA106" s="193">
        <v>12.3</v>
      </c>
      <c r="BB106" s="193">
        <v>87320.2</v>
      </c>
      <c r="BC106" s="189">
        <v>43</v>
      </c>
      <c r="BD106" s="189">
        <f>SUM(AR106:BC106)</f>
        <v>87747.465</v>
      </c>
      <c r="BE106" s="189" t="s">
        <v>188</v>
      </c>
      <c r="BF106" s="189">
        <f t="shared" si="53"/>
        <v>562.7</v>
      </c>
      <c r="BG106" s="189">
        <f t="shared" si="54"/>
        <v>60.59999999999991</v>
      </c>
      <c r="BH106" s="189">
        <f t="shared" si="55"/>
        <v>431.20000000000005</v>
      </c>
      <c r="BI106" s="189">
        <f t="shared" si="56"/>
        <v>32.799999999999955</v>
      </c>
      <c r="BJ106" s="189">
        <f t="shared" si="57"/>
        <v>23.100000000000136</v>
      </c>
      <c r="BK106" s="189">
        <f t="shared" si="58"/>
        <v>53.899999999999864</v>
      </c>
      <c r="BL106" s="189">
        <f t="shared" si="59"/>
        <v>69.90000000000009</v>
      </c>
      <c r="BM106" s="189">
        <f t="shared" si="60"/>
        <v>113.70000000000005</v>
      </c>
      <c r="BN106" s="189">
        <f t="shared" si="61"/>
        <v>47.19999999999982</v>
      </c>
      <c r="BO106" s="189">
        <f t="shared" si="62"/>
        <v>115.80000000000018</v>
      </c>
      <c r="BP106" s="189">
        <f t="shared" si="63"/>
        <v>83.09999999999991</v>
      </c>
      <c r="BQ106" s="189">
        <f t="shared" si="47"/>
        <v>1594</v>
      </c>
      <c r="BR106" s="193">
        <v>562.7</v>
      </c>
      <c r="BS106" s="193">
        <v>623.3</v>
      </c>
      <c r="BT106" s="190">
        <v>1054.5</v>
      </c>
      <c r="BU106" s="187">
        <v>1087.3</v>
      </c>
      <c r="BV106" s="194">
        <v>1110.4</v>
      </c>
      <c r="BW106" s="194">
        <v>1164.3</v>
      </c>
      <c r="BX106" s="187">
        <v>1234.2</v>
      </c>
      <c r="BY106" s="190">
        <v>1347.9</v>
      </c>
      <c r="BZ106" s="187">
        <v>1395.1</v>
      </c>
      <c r="CA106" s="195">
        <v>1510.9</v>
      </c>
      <c r="CB106" s="187">
        <v>1203.8</v>
      </c>
      <c r="CC106" s="187">
        <v>1594</v>
      </c>
      <c r="CD106" s="187">
        <v>21.1</v>
      </c>
      <c r="CE106" s="187">
        <f t="shared" si="79"/>
        <v>29.5</v>
      </c>
      <c r="CF106" s="187">
        <f t="shared" si="64"/>
        <v>57.4</v>
      </c>
      <c r="CG106" s="187">
        <f t="shared" si="65"/>
        <v>81.19999999999999</v>
      </c>
      <c r="CH106" s="187">
        <f t="shared" si="66"/>
        <v>26.200000000000017</v>
      </c>
      <c r="CI106" s="187">
        <f t="shared" si="67"/>
        <v>266.70000000000005</v>
      </c>
      <c r="CJ106" s="187">
        <f t="shared" si="68"/>
        <v>142.79999999999995</v>
      </c>
      <c r="CK106" s="187">
        <f t="shared" si="69"/>
        <v>328.20000000000005</v>
      </c>
      <c r="CL106" s="187">
        <f t="shared" si="70"/>
        <v>69.29999999999995</v>
      </c>
      <c r="CM106" s="187">
        <f t="shared" si="71"/>
        <v>71.39999999999998</v>
      </c>
      <c r="CN106" s="187">
        <f t="shared" si="72"/>
        <v>49.700000000000045</v>
      </c>
      <c r="CO106" s="187">
        <f t="shared" si="49"/>
        <v>60.299999999999955</v>
      </c>
      <c r="CP106" s="187">
        <v>50.6</v>
      </c>
      <c r="CQ106" s="187">
        <v>108</v>
      </c>
      <c r="CR106" s="190">
        <v>189.2</v>
      </c>
      <c r="CS106" s="187">
        <v>215.4</v>
      </c>
      <c r="CT106" s="187">
        <v>482.1</v>
      </c>
      <c r="CU106" s="230">
        <v>624.9</v>
      </c>
      <c r="CV106" s="193">
        <v>953.1</v>
      </c>
      <c r="CW106" s="196">
        <v>1022.4</v>
      </c>
      <c r="CX106" s="190">
        <v>1093.8</v>
      </c>
      <c r="CY106" s="187">
        <v>1143.5</v>
      </c>
      <c r="CZ106" s="187">
        <v>1203.8</v>
      </c>
      <c r="DA106" s="187">
        <v>51.6</v>
      </c>
      <c r="DB106" s="190">
        <v>81.8</v>
      </c>
      <c r="DC106" s="190">
        <v>99.5</v>
      </c>
      <c r="DD106" s="196">
        <v>187.9</v>
      </c>
      <c r="DE106" s="187">
        <v>209</v>
      </c>
      <c r="DF106" s="187">
        <v>258.7</v>
      </c>
      <c r="DG106" s="187">
        <v>268.8</v>
      </c>
      <c r="DH106" s="197">
        <v>300.2</v>
      </c>
      <c r="DI106" s="197">
        <v>315</v>
      </c>
      <c r="DJ106" s="196">
        <v>333</v>
      </c>
      <c r="DK106" s="196">
        <v>450.533</v>
      </c>
      <c r="DL106" s="196">
        <v>473.3</v>
      </c>
      <c r="DM106" s="196">
        <v>16.6</v>
      </c>
      <c r="DN106" s="198">
        <v>31</v>
      </c>
      <c r="DO106" s="187">
        <v>53.7</v>
      </c>
      <c r="DP106" s="196">
        <v>82.2</v>
      </c>
      <c r="DQ106" s="196">
        <v>108.8</v>
      </c>
      <c r="DR106" s="196">
        <v>49</v>
      </c>
      <c r="DS106" s="196">
        <v>0</v>
      </c>
      <c r="DT106" s="196">
        <v>180.084</v>
      </c>
      <c r="DU106" s="193">
        <v>7.461</v>
      </c>
      <c r="DV106" s="193">
        <v>10.627</v>
      </c>
      <c r="DW106" s="193">
        <v>18.966</v>
      </c>
      <c r="DX106" s="193">
        <v>34.823</v>
      </c>
      <c r="DY106" s="196">
        <f t="shared" si="50"/>
        <v>409.761</v>
      </c>
      <c r="DZ106" s="187">
        <v>3</v>
      </c>
      <c r="EA106" s="193">
        <v>0</v>
      </c>
      <c r="EB106" s="193">
        <v>7.657</v>
      </c>
      <c r="EC106" s="193">
        <v>289.694</v>
      </c>
      <c r="ED106" s="193">
        <v>18.138</v>
      </c>
      <c r="EE106" s="193">
        <v>1.559</v>
      </c>
      <c r="EF106" s="193">
        <v>17.673</v>
      </c>
      <c r="EG106" s="199">
        <v>18.155</v>
      </c>
      <c r="EH106" s="199">
        <v>10.516</v>
      </c>
      <c r="EI106" s="199">
        <v>56.563</v>
      </c>
      <c r="EJ106" s="199">
        <v>8.529</v>
      </c>
      <c r="EK106" s="199">
        <v>32.007</v>
      </c>
      <c r="EL106" s="187">
        <f t="shared" si="73"/>
        <v>463.491</v>
      </c>
      <c r="EM106" s="200" t="s">
        <v>20</v>
      </c>
      <c r="EN106" s="187">
        <f>8.75+41</f>
        <v>49.75</v>
      </c>
      <c r="EO106" s="190">
        <v>40.034</v>
      </c>
      <c r="EP106" s="190">
        <v>76.843</v>
      </c>
      <c r="EQ106" s="190">
        <v>8.165</v>
      </c>
      <c r="ER106" s="190">
        <v>42.08</v>
      </c>
      <c r="ES106" s="193">
        <v>57.564</v>
      </c>
      <c r="ET106" s="196">
        <v>50.606</v>
      </c>
      <c r="EU106" s="193">
        <v>87.019</v>
      </c>
      <c r="EV106" s="193">
        <v>13.314</v>
      </c>
      <c r="EW106" s="193">
        <v>108.99900000000031</v>
      </c>
      <c r="EX106" s="201">
        <v>196.24099999999999</v>
      </c>
      <c r="EY106" s="187">
        <f t="shared" si="51"/>
        <v>730.6150000000004</v>
      </c>
      <c r="EZ106" s="196">
        <v>163.764</v>
      </c>
      <c r="FA106" s="187">
        <v>50.526</v>
      </c>
      <c r="FB106" s="201">
        <v>41.904</v>
      </c>
      <c r="FC106" s="201">
        <v>53.969</v>
      </c>
      <c r="FD106" s="187">
        <v>35.395</v>
      </c>
      <c r="FE106" s="187">
        <v>63.89600000000016</v>
      </c>
      <c r="FF106" s="201">
        <v>179.866</v>
      </c>
      <c r="FG106" s="201">
        <v>116.05</v>
      </c>
      <c r="FH106" s="201">
        <v>33.535</v>
      </c>
      <c r="FI106" s="201">
        <v>135.98899999999998</v>
      </c>
      <c r="FJ106" s="190">
        <v>15.011</v>
      </c>
      <c r="FK106" s="201">
        <v>30.102</v>
      </c>
      <c r="FL106" s="187">
        <f t="shared" si="52"/>
        <v>920.007</v>
      </c>
      <c r="FM106" s="196">
        <v>55.443</v>
      </c>
      <c r="FN106" s="188">
        <v>13.945</v>
      </c>
      <c r="FO106" s="225">
        <v>155.85699999999986</v>
      </c>
      <c r="FP106" s="205">
        <v>20.61</v>
      </c>
      <c r="FQ106" s="227">
        <v>76.954</v>
      </c>
      <c r="FR106" s="227">
        <v>120.012</v>
      </c>
      <c r="FS106" s="187">
        <v>56.13600000000014</v>
      </c>
      <c r="FT106" s="187">
        <v>30.537</v>
      </c>
      <c r="FU106" s="226">
        <v>5.911</v>
      </c>
      <c r="FV106" s="225">
        <v>50.824</v>
      </c>
      <c r="FW106" s="225">
        <v>50.41</v>
      </c>
      <c r="FX106" s="225">
        <v>5.081</v>
      </c>
      <c r="FY106" s="196">
        <v>104.04699999999997</v>
      </c>
      <c r="FZ106" s="196">
        <v>564.7425069999999</v>
      </c>
      <c r="GA106" s="196">
        <v>65.09699999999992</v>
      </c>
      <c r="GB106" s="196">
        <v>45.767000000000024</v>
      </c>
      <c r="GC106" s="196">
        <v>51.16900000000004</v>
      </c>
      <c r="GD106" s="196">
        <v>116.85700000000008</v>
      </c>
      <c r="GE106" s="196">
        <v>39.25999999999999</v>
      </c>
      <c r="GF106" s="196">
        <v>70.48299999999995</v>
      </c>
      <c r="GG106" s="196">
        <v>101.75300000000016</v>
      </c>
      <c r="GH106" s="196">
        <v>281.41899999999987</v>
      </c>
      <c r="GI106" s="196">
        <v>70.25800000000015</v>
      </c>
      <c r="GJ106" s="196">
        <v>5.597999999999956</v>
      </c>
      <c r="GK106" s="196">
        <f t="shared" si="74"/>
        <v>641.7199999999999</v>
      </c>
      <c r="GL106" s="196">
        <f t="shared" si="75"/>
        <v>1516.4505070000005</v>
      </c>
      <c r="GM106" s="196">
        <v>34.60800000000006</v>
      </c>
      <c r="GN106" s="196">
        <v>199.71399999999983</v>
      </c>
      <c r="GO106" s="196">
        <v>190.36799999999994</v>
      </c>
      <c r="GP106" s="196">
        <v>105.21800000000005</v>
      </c>
      <c r="GQ106" s="196">
        <v>7.153000000000048</v>
      </c>
      <c r="GR106" s="196">
        <v>22.984999999999957</v>
      </c>
      <c r="GS106" s="196">
        <v>23.894000000000062</v>
      </c>
      <c r="GT106" s="196">
        <v>29.937999999999988</v>
      </c>
      <c r="GU106" s="196">
        <v>51.90199999999996</v>
      </c>
      <c r="GV106" s="196">
        <v>95.55000000000018</v>
      </c>
      <c r="GW106" s="196"/>
      <c r="GX106" s="196">
        <v>69.18099999999993</v>
      </c>
      <c r="GY106" s="196"/>
      <c r="GZ106" s="196">
        <v>96.0909999999999</v>
      </c>
      <c r="HA106" s="196">
        <v>80.79000000000019</v>
      </c>
      <c r="HB106" s="196">
        <v>31.511999999999944</v>
      </c>
      <c r="HC106" s="196">
        <v>74.33999999999992</v>
      </c>
      <c r="HD106" s="196">
        <v>98.71999999999991</v>
      </c>
      <c r="HE106" s="196">
        <v>83.42499999999984</v>
      </c>
      <c r="HF106" s="196">
        <v>80.053</v>
      </c>
      <c r="HG106" s="196">
        <v>54.58999999999992</v>
      </c>
      <c r="HH106" s="196">
        <v>60.163999999999874</v>
      </c>
      <c r="HI106" s="196">
        <v>27.500000000000114</v>
      </c>
      <c r="HJ106" s="196">
        <v>55.775999999999954</v>
      </c>
      <c r="HK106" s="196">
        <v>107.27500000000009</v>
      </c>
      <c r="HL106" s="196">
        <v>397.51200000000006</v>
      </c>
      <c r="HM106" s="196">
        <v>37.48000000000013</v>
      </c>
      <c r="HN106" s="196">
        <v>79.22499999999991</v>
      </c>
      <c r="HO106" s="196"/>
      <c r="HP106" s="196">
        <v>168.20399999999987</v>
      </c>
      <c r="HQ106" s="196">
        <v>31.335000000000036</v>
      </c>
      <c r="HR106" s="196">
        <v>83.2349999999999</v>
      </c>
      <c r="HS106" s="196">
        <v>92.4010000000003</v>
      </c>
      <c r="HT106" s="196"/>
      <c r="HU106" s="196"/>
      <c r="HV106" s="196"/>
      <c r="HW106" s="187">
        <f t="shared" si="76"/>
        <v>659.6849999999995</v>
      </c>
      <c r="HX106" s="187">
        <f t="shared" si="77"/>
        <v>996.6670000000003</v>
      </c>
    </row>
    <row r="107" spans="1:232" ht="18.75" customHeight="1">
      <c r="A107" s="94" t="s">
        <v>158</v>
      </c>
      <c r="B107" s="51" t="s">
        <v>159</v>
      </c>
      <c r="C107" s="39">
        <v>41</v>
      </c>
      <c r="D107" s="39"/>
      <c r="E107" s="39">
        <v>57</v>
      </c>
      <c r="F107" s="39">
        <v>57</v>
      </c>
      <c r="G107" s="39">
        <v>34</v>
      </c>
      <c r="H107" s="39">
        <v>24</v>
      </c>
      <c r="I107" s="39">
        <v>62</v>
      </c>
      <c r="J107" s="119">
        <v>64</v>
      </c>
      <c r="K107" s="79">
        <v>10</v>
      </c>
      <c r="L107" s="79">
        <v>35</v>
      </c>
      <c r="M107" s="79">
        <v>87</v>
      </c>
      <c r="N107" s="79">
        <v>22</v>
      </c>
      <c r="O107" s="83">
        <v>41</v>
      </c>
      <c r="P107" s="61">
        <v>23</v>
      </c>
      <c r="Q107" s="82">
        <v>2</v>
      </c>
      <c r="R107" s="82">
        <v>44</v>
      </c>
      <c r="S107" s="82">
        <v>70.9</v>
      </c>
      <c r="T107" s="61">
        <v>127</v>
      </c>
      <c r="U107" s="61">
        <v>108.1</v>
      </c>
      <c r="V107" s="91">
        <v>3.9</v>
      </c>
      <c r="W107" s="187">
        <v>54.52</v>
      </c>
      <c r="X107" s="187">
        <v>126.61</v>
      </c>
      <c r="Y107" s="187">
        <v>549.6030000000001</v>
      </c>
      <c r="Z107" s="187">
        <v>160.286</v>
      </c>
      <c r="AA107" s="187">
        <f t="shared" si="43"/>
        <v>88.77</v>
      </c>
      <c r="AB107" s="187">
        <v>95.277</v>
      </c>
      <c r="AC107" s="187">
        <v>64.127</v>
      </c>
      <c r="AD107" s="187">
        <v>153.94100000000003</v>
      </c>
      <c r="AE107" s="191">
        <v>21</v>
      </c>
      <c r="AF107" s="189">
        <v>1</v>
      </c>
      <c r="AG107" s="189" t="s">
        <v>20</v>
      </c>
      <c r="AH107" s="189" t="s">
        <v>20</v>
      </c>
      <c r="AI107" s="189" t="s">
        <v>20</v>
      </c>
      <c r="AJ107" s="189">
        <v>13</v>
      </c>
      <c r="AK107" s="206"/>
      <c r="AL107" s="206"/>
      <c r="AM107" s="206"/>
      <c r="AN107" s="206"/>
      <c r="AO107" s="206"/>
      <c r="AP107" s="206">
        <v>9</v>
      </c>
      <c r="AQ107" s="187">
        <f t="shared" si="44"/>
        <v>44</v>
      </c>
      <c r="AR107" s="191" t="s">
        <v>20</v>
      </c>
      <c r="AS107" s="189" t="s">
        <v>20</v>
      </c>
      <c r="AT107" s="189">
        <v>0</v>
      </c>
      <c r="AU107" s="189">
        <v>1</v>
      </c>
      <c r="AV107" s="192">
        <v>16</v>
      </c>
      <c r="AW107" s="192">
        <v>39</v>
      </c>
      <c r="AX107" s="193">
        <v>0</v>
      </c>
      <c r="AY107" s="193">
        <v>0</v>
      </c>
      <c r="AZ107" s="193">
        <v>12.9</v>
      </c>
      <c r="BA107" s="193">
        <v>0</v>
      </c>
      <c r="BB107" s="193">
        <v>0</v>
      </c>
      <c r="BC107" s="189">
        <v>2</v>
      </c>
      <c r="BD107" s="189">
        <f t="shared" si="45"/>
        <v>70.9</v>
      </c>
      <c r="BE107" s="189">
        <v>9.3</v>
      </c>
      <c r="BF107" s="189">
        <f t="shared" si="53"/>
        <v>12</v>
      </c>
      <c r="BG107" s="189">
        <f t="shared" si="54"/>
        <v>0</v>
      </c>
      <c r="BH107" s="189">
        <f t="shared" si="55"/>
        <v>3.3000000000000007</v>
      </c>
      <c r="BI107" s="189">
        <f t="shared" si="56"/>
        <v>80.69999999999999</v>
      </c>
      <c r="BJ107" s="189">
        <f t="shared" si="57"/>
        <v>0</v>
      </c>
      <c r="BK107" s="189">
        <f t="shared" si="58"/>
        <v>11</v>
      </c>
      <c r="BL107" s="189">
        <f t="shared" si="59"/>
        <v>0</v>
      </c>
      <c r="BM107" s="189">
        <f t="shared" si="60"/>
        <v>3</v>
      </c>
      <c r="BN107" s="189">
        <f t="shared" si="61"/>
        <v>0</v>
      </c>
      <c r="BO107" s="189">
        <f t="shared" si="62"/>
        <v>0</v>
      </c>
      <c r="BP107" s="189">
        <f t="shared" si="63"/>
        <v>7.700000000000003</v>
      </c>
      <c r="BQ107" s="189">
        <f t="shared" si="47"/>
        <v>126.99999999999999</v>
      </c>
      <c r="BR107" s="193">
        <v>21.3</v>
      </c>
      <c r="BS107" s="193">
        <v>21.3</v>
      </c>
      <c r="BT107" s="190">
        <v>24.6</v>
      </c>
      <c r="BU107" s="187">
        <v>105.3</v>
      </c>
      <c r="BV107" s="194">
        <v>105.3</v>
      </c>
      <c r="BW107" s="194">
        <v>116.3</v>
      </c>
      <c r="BX107" s="187">
        <v>116.3</v>
      </c>
      <c r="BY107" s="190">
        <v>119.3</v>
      </c>
      <c r="BZ107" s="187">
        <v>119.3</v>
      </c>
      <c r="CA107" s="195">
        <v>119.3</v>
      </c>
      <c r="CB107" s="187">
        <v>108.1</v>
      </c>
      <c r="CC107" s="187">
        <v>127</v>
      </c>
      <c r="CD107" s="187">
        <v>12</v>
      </c>
      <c r="CE107" s="187">
        <f t="shared" si="79"/>
        <v>2.8000000000000007</v>
      </c>
      <c r="CF107" s="187">
        <f t="shared" si="64"/>
        <v>1.1999999999999993</v>
      </c>
      <c r="CG107" s="187">
        <f t="shared" si="65"/>
        <v>-0.3000000000000007</v>
      </c>
      <c r="CH107" s="187">
        <f t="shared" si="66"/>
        <v>36.8</v>
      </c>
      <c r="CI107" s="187">
        <f t="shared" si="67"/>
        <v>3.299999999999997</v>
      </c>
      <c r="CJ107" s="187">
        <f t="shared" si="68"/>
        <v>14</v>
      </c>
      <c r="CK107" s="187">
        <f t="shared" si="69"/>
        <v>0</v>
      </c>
      <c r="CL107" s="187">
        <f t="shared" si="70"/>
        <v>3</v>
      </c>
      <c r="CM107" s="187">
        <f t="shared" si="71"/>
        <v>0</v>
      </c>
      <c r="CN107" s="187">
        <f t="shared" si="72"/>
        <v>0</v>
      </c>
      <c r="CO107" s="187">
        <f t="shared" si="49"/>
        <v>35.3</v>
      </c>
      <c r="CP107" s="187">
        <v>14.8</v>
      </c>
      <c r="CQ107" s="187">
        <v>16</v>
      </c>
      <c r="CR107" s="190">
        <v>15.7</v>
      </c>
      <c r="CS107" s="187">
        <v>52.5</v>
      </c>
      <c r="CT107" s="187">
        <v>55.8</v>
      </c>
      <c r="CU107" s="230">
        <v>69.8</v>
      </c>
      <c r="CV107" s="193">
        <v>69.8</v>
      </c>
      <c r="CW107" s="196">
        <v>72.8</v>
      </c>
      <c r="CX107" s="190">
        <v>72.8</v>
      </c>
      <c r="CY107" s="187">
        <v>72.8</v>
      </c>
      <c r="CZ107" s="187">
        <v>108.1</v>
      </c>
      <c r="DA107" s="187" t="s">
        <v>20</v>
      </c>
      <c r="DB107" s="187" t="s">
        <v>20</v>
      </c>
      <c r="DC107" s="187" t="s">
        <v>20</v>
      </c>
      <c r="DD107" s="187" t="s">
        <v>20</v>
      </c>
      <c r="DE107" s="187" t="s">
        <v>20</v>
      </c>
      <c r="DF107" s="187" t="s">
        <v>20</v>
      </c>
      <c r="DG107" s="187" t="s">
        <v>20</v>
      </c>
      <c r="DH107" s="187" t="s">
        <v>20</v>
      </c>
      <c r="DI107" s="202" t="s">
        <v>20</v>
      </c>
      <c r="DJ107" s="187" t="s">
        <v>20</v>
      </c>
      <c r="DK107" s="187" t="s">
        <v>20</v>
      </c>
      <c r="DL107" s="187">
        <v>3.9</v>
      </c>
      <c r="DM107" s="187" t="s">
        <v>20</v>
      </c>
      <c r="DN107" s="187" t="s">
        <v>20</v>
      </c>
      <c r="DO107" s="187">
        <v>2.6</v>
      </c>
      <c r="DP107" s="196">
        <v>15.9</v>
      </c>
      <c r="DQ107" s="196">
        <v>26.3</v>
      </c>
      <c r="DR107" s="196">
        <v>20.22</v>
      </c>
      <c r="DS107" s="196">
        <v>0</v>
      </c>
      <c r="DT107" s="196">
        <v>8</v>
      </c>
      <c r="DU107" s="193">
        <v>0</v>
      </c>
      <c r="DV107" s="193">
        <v>0</v>
      </c>
      <c r="DW107" s="193">
        <v>0</v>
      </c>
      <c r="DX107" s="193">
        <v>0</v>
      </c>
      <c r="DY107" s="196">
        <f t="shared" si="50"/>
        <v>54.519999999999996</v>
      </c>
      <c r="DZ107" s="187">
        <v>17</v>
      </c>
      <c r="EA107" s="193">
        <v>5</v>
      </c>
      <c r="EB107" s="193">
        <v>7.9</v>
      </c>
      <c r="EC107" s="193">
        <v>9.45</v>
      </c>
      <c r="ED107" s="193">
        <v>0</v>
      </c>
      <c r="EE107" s="193">
        <v>0</v>
      </c>
      <c r="EF107" s="193">
        <v>45.03</v>
      </c>
      <c r="EG107" s="199">
        <v>20.15</v>
      </c>
      <c r="EH107" s="199">
        <v>3</v>
      </c>
      <c r="EI107" s="199">
        <v>14.08</v>
      </c>
      <c r="EJ107" s="199">
        <v>5</v>
      </c>
      <c r="EK107" s="199">
        <v>0</v>
      </c>
      <c r="EL107" s="187">
        <f t="shared" si="73"/>
        <v>126.61</v>
      </c>
      <c r="EM107" s="203">
        <v>5</v>
      </c>
      <c r="EN107" s="187">
        <v>394.759</v>
      </c>
      <c r="EO107" s="190">
        <v>35.534</v>
      </c>
      <c r="EP107" s="190">
        <v>0</v>
      </c>
      <c r="EQ107" s="190">
        <v>7</v>
      </c>
      <c r="ER107" s="190">
        <v>1.485</v>
      </c>
      <c r="ES107" s="193">
        <v>0</v>
      </c>
      <c r="ET107" s="196">
        <v>12.319</v>
      </c>
      <c r="EU107" s="193">
        <v>47.146</v>
      </c>
      <c r="EV107" s="193">
        <v>0</v>
      </c>
      <c r="EW107" s="193">
        <v>43.86</v>
      </c>
      <c r="EX107" s="201">
        <v>2.5</v>
      </c>
      <c r="EY107" s="187">
        <f t="shared" si="51"/>
        <v>549.6030000000001</v>
      </c>
      <c r="EZ107" s="196">
        <v>22.87</v>
      </c>
      <c r="FA107" s="187">
        <v>9.88</v>
      </c>
      <c r="FB107" s="201">
        <v>35.534</v>
      </c>
      <c r="FC107" s="201">
        <v>0</v>
      </c>
      <c r="FD107" s="187">
        <v>7.25</v>
      </c>
      <c r="FE107" s="187">
        <v>55</v>
      </c>
      <c r="FF107" s="201">
        <v>3.98</v>
      </c>
      <c r="FG107" s="201">
        <v>5</v>
      </c>
      <c r="FH107" s="201">
        <v>0</v>
      </c>
      <c r="FI107" s="201">
        <v>0.372</v>
      </c>
      <c r="FJ107" s="190">
        <v>0</v>
      </c>
      <c r="FK107" s="201">
        <v>20.4</v>
      </c>
      <c r="FL107" s="187">
        <f t="shared" si="52"/>
        <v>160.286</v>
      </c>
      <c r="FM107" s="196">
        <v>19.626</v>
      </c>
      <c r="FN107" s="188">
        <v>7.455</v>
      </c>
      <c r="FO107" s="225">
        <v>0</v>
      </c>
      <c r="FP107" s="205">
        <v>0</v>
      </c>
      <c r="FQ107" s="225">
        <v>24.774</v>
      </c>
      <c r="FR107" s="225">
        <v>0</v>
      </c>
      <c r="FS107" s="187">
        <v>14.455</v>
      </c>
      <c r="FT107" s="187">
        <v>0</v>
      </c>
      <c r="FU107" s="226">
        <v>0</v>
      </c>
      <c r="FV107" s="225">
        <v>8.3</v>
      </c>
      <c r="FW107" s="225">
        <v>3</v>
      </c>
      <c r="FX107" s="225">
        <v>11.16</v>
      </c>
      <c r="FY107" s="196">
        <v>3</v>
      </c>
      <c r="FZ107" s="196">
        <v>8.8</v>
      </c>
      <c r="GA107" s="196">
        <v>19</v>
      </c>
      <c r="GB107" s="196">
        <v>0</v>
      </c>
      <c r="GC107" s="196">
        <v>0</v>
      </c>
      <c r="GD107" s="196">
        <v>5.05</v>
      </c>
      <c r="GE107" s="196">
        <v>21.6</v>
      </c>
      <c r="GF107" s="196"/>
      <c r="GG107" s="196">
        <v>10.813</v>
      </c>
      <c r="GH107" s="196">
        <v>7</v>
      </c>
      <c r="GI107" s="196">
        <v>15.014</v>
      </c>
      <c r="GJ107" s="196">
        <v>5</v>
      </c>
      <c r="GK107" s="196">
        <f t="shared" si="74"/>
        <v>88.77</v>
      </c>
      <c r="GL107" s="196">
        <f t="shared" si="75"/>
        <v>95.277</v>
      </c>
      <c r="GM107" s="196"/>
      <c r="GN107" s="196">
        <v>18.694</v>
      </c>
      <c r="GO107" s="196">
        <v>9</v>
      </c>
      <c r="GP107" s="196">
        <v>0.375</v>
      </c>
      <c r="GQ107" s="196">
        <v>21.832</v>
      </c>
      <c r="GR107" s="196"/>
      <c r="GS107" s="196">
        <v>11.55</v>
      </c>
      <c r="GT107" s="196">
        <v>1</v>
      </c>
      <c r="GU107" s="196"/>
      <c r="GV107" s="196"/>
      <c r="GW107" s="196">
        <v>11.32</v>
      </c>
      <c r="GX107" s="196"/>
      <c r="GY107" s="196"/>
      <c r="GZ107" s="196"/>
      <c r="HA107" s="196">
        <v>4.08</v>
      </c>
      <c r="HB107" s="196">
        <v>9.83</v>
      </c>
      <c r="HC107" s="196">
        <v>6.392</v>
      </c>
      <c r="HD107" s="196"/>
      <c r="HE107" s="196"/>
      <c r="HF107" s="196">
        <v>5.91</v>
      </c>
      <c r="HG107" s="196"/>
      <c r="HH107" s="196">
        <v>23.52</v>
      </c>
      <c r="HI107" s="196">
        <v>76.782</v>
      </c>
      <c r="HJ107" s="196">
        <v>27.427</v>
      </c>
      <c r="HK107" s="196">
        <v>55.4</v>
      </c>
      <c r="HL107" s="196">
        <v>1.742</v>
      </c>
      <c r="HM107" s="196">
        <v>2</v>
      </c>
      <c r="HN107" s="196">
        <v>3</v>
      </c>
      <c r="HO107" s="196"/>
      <c r="HP107" s="196">
        <v>2.5</v>
      </c>
      <c r="HQ107" s="196"/>
      <c r="HR107" s="196">
        <v>0.02</v>
      </c>
      <c r="HS107" s="196">
        <v>6.283</v>
      </c>
      <c r="HT107" s="196">
        <v>0.025</v>
      </c>
      <c r="HU107" s="196"/>
      <c r="HV107" s="196"/>
      <c r="HW107" s="187">
        <f t="shared" si="76"/>
        <v>49.732</v>
      </c>
      <c r="HX107" s="187">
        <f t="shared" si="77"/>
        <v>70.97</v>
      </c>
    </row>
    <row r="108" spans="1:232" ht="18.75" customHeight="1">
      <c r="A108" s="94" t="s">
        <v>258</v>
      </c>
      <c r="B108" s="51" t="s">
        <v>160</v>
      </c>
      <c r="C108" s="39">
        <v>1451</v>
      </c>
      <c r="D108" s="39"/>
      <c r="E108" s="39">
        <v>1631</v>
      </c>
      <c r="F108" s="39">
        <v>1357</v>
      </c>
      <c r="G108" s="39">
        <v>1021</v>
      </c>
      <c r="H108" s="39">
        <v>1080</v>
      </c>
      <c r="I108" s="39">
        <v>1588</v>
      </c>
      <c r="J108" s="119">
        <v>1238</v>
      </c>
      <c r="K108" s="79">
        <v>802</v>
      </c>
      <c r="L108" s="79">
        <v>997</v>
      </c>
      <c r="M108" s="79">
        <v>1177</v>
      </c>
      <c r="N108" s="79">
        <v>984</v>
      </c>
      <c r="O108" s="83">
        <v>1499</v>
      </c>
      <c r="P108" s="61">
        <v>1582</v>
      </c>
      <c r="Q108" s="82">
        <v>1889</v>
      </c>
      <c r="R108" s="82">
        <v>2289</v>
      </c>
      <c r="S108" s="82">
        <v>2940.214</v>
      </c>
      <c r="T108" s="61">
        <v>4412</v>
      </c>
      <c r="U108" s="61">
        <v>3255.5</v>
      </c>
      <c r="V108" s="91">
        <v>3718.7</v>
      </c>
      <c r="W108" s="187">
        <v>4514.563</v>
      </c>
      <c r="X108" s="187">
        <v>7003.137000000001</v>
      </c>
      <c r="Y108" s="187">
        <v>5422.726</v>
      </c>
      <c r="Z108" s="187">
        <v>4334.295</v>
      </c>
      <c r="AA108" s="187">
        <f t="shared" si="43"/>
        <v>4849.582</v>
      </c>
      <c r="AB108" s="187">
        <v>5323.6449999999995</v>
      </c>
      <c r="AC108" s="187">
        <v>4634.878</v>
      </c>
      <c r="AD108" s="187">
        <v>4471.305</v>
      </c>
      <c r="AE108" s="191">
        <v>241</v>
      </c>
      <c r="AF108" s="189">
        <v>163</v>
      </c>
      <c r="AG108" s="189">
        <v>173</v>
      </c>
      <c r="AH108" s="189">
        <v>220</v>
      </c>
      <c r="AI108" s="189">
        <v>111</v>
      </c>
      <c r="AJ108" s="189">
        <v>272</v>
      </c>
      <c r="AK108" s="189">
        <v>174</v>
      </c>
      <c r="AL108" s="189">
        <v>167</v>
      </c>
      <c r="AM108" s="189">
        <v>222</v>
      </c>
      <c r="AN108" s="189">
        <v>203</v>
      </c>
      <c r="AO108" s="189">
        <v>203</v>
      </c>
      <c r="AP108" s="189">
        <v>140</v>
      </c>
      <c r="AQ108" s="187">
        <f t="shared" si="44"/>
        <v>2289</v>
      </c>
      <c r="AR108" s="191" t="s">
        <v>20</v>
      </c>
      <c r="AS108" s="189">
        <v>245</v>
      </c>
      <c r="AT108" s="189">
        <v>475.514</v>
      </c>
      <c r="AU108" s="189">
        <v>0</v>
      </c>
      <c r="AV108" s="192">
        <v>231</v>
      </c>
      <c r="AW108" s="192">
        <v>204</v>
      </c>
      <c r="AX108" s="193">
        <v>240.1</v>
      </c>
      <c r="AY108" s="193">
        <v>427.3</v>
      </c>
      <c r="AZ108" s="193">
        <v>259.6</v>
      </c>
      <c r="BA108" s="193">
        <v>239.2</v>
      </c>
      <c r="BB108" s="193">
        <v>334.5</v>
      </c>
      <c r="BC108" s="189">
        <v>284</v>
      </c>
      <c r="BD108" s="189">
        <f t="shared" si="45"/>
        <v>2940.214</v>
      </c>
      <c r="BE108" s="189">
        <v>254.2</v>
      </c>
      <c r="BF108" s="189">
        <f t="shared" si="53"/>
        <v>350.2</v>
      </c>
      <c r="BG108" s="189">
        <f t="shared" si="54"/>
        <v>428.69999999999993</v>
      </c>
      <c r="BH108" s="189">
        <f t="shared" si="55"/>
        <v>346.5</v>
      </c>
      <c r="BI108" s="189">
        <f t="shared" si="56"/>
        <v>472.70000000000005</v>
      </c>
      <c r="BJ108" s="189">
        <f t="shared" si="57"/>
        <v>458.60000000000014</v>
      </c>
      <c r="BK108" s="189">
        <f t="shared" si="58"/>
        <v>227.5999999999999</v>
      </c>
      <c r="BL108" s="189">
        <f t="shared" si="59"/>
        <v>391</v>
      </c>
      <c r="BM108" s="189">
        <f t="shared" si="60"/>
        <v>418.5999999999999</v>
      </c>
      <c r="BN108" s="189">
        <f t="shared" si="61"/>
        <v>256.5</v>
      </c>
      <c r="BO108" s="189">
        <f t="shared" si="62"/>
        <v>470.4000000000001</v>
      </c>
      <c r="BP108" s="189">
        <f t="shared" si="63"/>
        <v>337</v>
      </c>
      <c r="BQ108" s="189">
        <f t="shared" si="47"/>
        <v>4412</v>
      </c>
      <c r="BR108" s="193">
        <v>604.4</v>
      </c>
      <c r="BS108" s="193">
        <v>1033.1</v>
      </c>
      <c r="BT108" s="190">
        <v>1379.6</v>
      </c>
      <c r="BU108" s="187">
        <v>1852.3</v>
      </c>
      <c r="BV108" s="194">
        <v>2310.9</v>
      </c>
      <c r="BW108" s="194">
        <v>2538.5</v>
      </c>
      <c r="BX108" s="187">
        <v>2929.5</v>
      </c>
      <c r="BY108" s="190">
        <v>3348.1</v>
      </c>
      <c r="BZ108" s="187">
        <v>3604.6</v>
      </c>
      <c r="CA108" s="195">
        <v>4075</v>
      </c>
      <c r="CB108" s="187">
        <v>3255.5</v>
      </c>
      <c r="CC108" s="187">
        <v>4412</v>
      </c>
      <c r="CD108" s="187">
        <v>206.8</v>
      </c>
      <c r="CE108" s="187">
        <f t="shared" si="79"/>
        <v>444.8</v>
      </c>
      <c r="CF108" s="187">
        <f t="shared" si="64"/>
        <v>276.4</v>
      </c>
      <c r="CG108" s="187">
        <f t="shared" si="65"/>
        <v>281.70000000000005</v>
      </c>
      <c r="CH108" s="187">
        <f t="shared" si="66"/>
        <v>244.29999999999995</v>
      </c>
      <c r="CI108" s="187">
        <f t="shared" si="67"/>
        <v>278.70000000000005</v>
      </c>
      <c r="CJ108" s="187">
        <f t="shared" si="68"/>
        <v>244.0999999999999</v>
      </c>
      <c r="CK108" s="187">
        <f t="shared" si="69"/>
        <v>289.89999999999986</v>
      </c>
      <c r="CL108" s="187">
        <f t="shared" si="70"/>
        <v>306.3000000000002</v>
      </c>
      <c r="CM108" s="187">
        <f t="shared" si="71"/>
        <v>280.5999999999999</v>
      </c>
      <c r="CN108" s="187">
        <f t="shared" si="72"/>
        <v>197.4000000000001</v>
      </c>
      <c r="CO108" s="187">
        <f t="shared" si="49"/>
        <v>204.5</v>
      </c>
      <c r="CP108" s="187">
        <v>651.6</v>
      </c>
      <c r="CQ108" s="187">
        <v>928</v>
      </c>
      <c r="CR108" s="190">
        <v>1209.7</v>
      </c>
      <c r="CS108" s="187">
        <v>1454</v>
      </c>
      <c r="CT108" s="187">
        <v>1732.7</v>
      </c>
      <c r="CU108" s="230">
        <v>1976.8</v>
      </c>
      <c r="CV108" s="193">
        <v>2266.7</v>
      </c>
      <c r="CW108" s="196">
        <v>2573</v>
      </c>
      <c r="CX108" s="190">
        <v>2853.6</v>
      </c>
      <c r="CY108" s="187">
        <v>3051</v>
      </c>
      <c r="CZ108" s="187">
        <v>3255.5</v>
      </c>
      <c r="DA108" s="187">
        <v>294.4</v>
      </c>
      <c r="DB108" s="190">
        <v>555.2</v>
      </c>
      <c r="DC108" s="190">
        <v>822.7</v>
      </c>
      <c r="DD108" s="196">
        <v>1176.7</v>
      </c>
      <c r="DE108" s="187">
        <v>1426.8</v>
      </c>
      <c r="DF108" s="187">
        <v>1724.7</v>
      </c>
      <c r="DG108" s="187">
        <v>2011.3</v>
      </c>
      <c r="DH108" s="197">
        <v>2227.2</v>
      </c>
      <c r="DI108" s="197">
        <v>2568</v>
      </c>
      <c r="DJ108" s="196">
        <v>2899.5</v>
      </c>
      <c r="DK108" s="196">
        <v>3268.2780000000002</v>
      </c>
      <c r="DL108" s="196">
        <v>3718.7</v>
      </c>
      <c r="DM108" s="196">
        <v>377</v>
      </c>
      <c r="DN108" s="198">
        <v>664</v>
      </c>
      <c r="DO108" s="187">
        <v>1060.8</v>
      </c>
      <c r="DP108" s="196">
        <v>1418.9</v>
      </c>
      <c r="DQ108" s="196">
        <v>1941.9</v>
      </c>
      <c r="DR108" s="196">
        <v>588.092</v>
      </c>
      <c r="DS108" s="196">
        <v>614.428</v>
      </c>
      <c r="DT108" s="196">
        <v>489.552</v>
      </c>
      <c r="DU108" s="193">
        <v>520.38</v>
      </c>
      <c r="DV108" s="193">
        <v>126.104</v>
      </c>
      <c r="DW108" s="193">
        <v>114.727</v>
      </c>
      <c r="DX108" s="193">
        <v>119.38</v>
      </c>
      <c r="DY108" s="196">
        <f t="shared" si="50"/>
        <v>4514.563</v>
      </c>
      <c r="DZ108" s="187">
        <v>451</v>
      </c>
      <c r="EA108" s="193">
        <v>435.351</v>
      </c>
      <c r="EB108" s="193">
        <v>714.94</v>
      </c>
      <c r="EC108" s="193">
        <v>458.53</v>
      </c>
      <c r="ED108" s="193">
        <v>461.835</v>
      </c>
      <c r="EE108" s="193">
        <v>600.854</v>
      </c>
      <c r="EF108" s="193">
        <v>542.023</v>
      </c>
      <c r="EG108" s="199">
        <v>665.816</v>
      </c>
      <c r="EH108" s="199">
        <v>498.42</v>
      </c>
      <c r="EI108" s="199">
        <v>634.93</v>
      </c>
      <c r="EJ108" s="199">
        <v>854.983</v>
      </c>
      <c r="EK108" s="199">
        <v>684.455</v>
      </c>
      <c r="EL108" s="187">
        <f t="shared" si="73"/>
        <v>7003.137000000001</v>
      </c>
      <c r="EM108" s="203">
        <v>435.771</v>
      </c>
      <c r="EN108" s="187">
        <v>259.51</v>
      </c>
      <c r="EO108" s="190">
        <v>423.307</v>
      </c>
      <c r="EP108" s="190">
        <v>410.002</v>
      </c>
      <c r="EQ108" s="190">
        <v>524.503</v>
      </c>
      <c r="ER108" s="190">
        <v>518.451</v>
      </c>
      <c r="ES108" s="193">
        <v>538.117</v>
      </c>
      <c r="ET108" s="196">
        <v>507.707</v>
      </c>
      <c r="EU108" s="193">
        <v>446.58</v>
      </c>
      <c r="EV108" s="193">
        <v>471.657</v>
      </c>
      <c r="EW108" s="193">
        <v>451.09000000000003</v>
      </c>
      <c r="EX108" s="201">
        <v>436.031</v>
      </c>
      <c r="EY108" s="187">
        <f t="shared" si="51"/>
        <v>5422.726</v>
      </c>
      <c r="EZ108" s="196">
        <v>289.106</v>
      </c>
      <c r="FA108" s="187">
        <v>481.171</v>
      </c>
      <c r="FB108" s="201">
        <v>423.307</v>
      </c>
      <c r="FC108" s="201">
        <v>439.64500000000004</v>
      </c>
      <c r="FD108" s="187">
        <v>322.995</v>
      </c>
      <c r="FE108" s="187">
        <v>476.048</v>
      </c>
      <c r="FF108" s="201">
        <v>340.098</v>
      </c>
      <c r="FG108" s="201">
        <v>363.191</v>
      </c>
      <c r="FH108" s="201">
        <v>287.164</v>
      </c>
      <c r="FI108" s="201">
        <v>262.953</v>
      </c>
      <c r="FJ108" s="190">
        <v>271.722</v>
      </c>
      <c r="FK108" s="201">
        <v>376.895</v>
      </c>
      <c r="FL108" s="187">
        <f t="shared" si="52"/>
        <v>4334.295</v>
      </c>
      <c r="FM108" s="196">
        <v>350.528</v>
      </c>
      <c r="FN108" s="188">
        <v>228.7</v>
      </c>
      <c r="FO108" s="225">
        <v>393.95</v>
      </c>
      <c r="FP108" s="205">
        <v>549.598</v>
      </c>
      <c r="FQ108" s="227">
        <v>410.781</v>
      </c>
      <c r="FR108" s="227">
        <v>354.978</v>
      </c>
      <c r="FS108" s="187">
        <v>446.67400000000004</v>
      </c>
      <c r="FT108" s="187">
        <v>368.709</v>
      </c>
      <c r="FU108" s="226">
        <v>409.59</v>
      </c>
      <c r="FV108" s="225">
        <v>456.264</v>
      </c>
      <c r="FW108" s="225">
        <v>479.884</v>
      </c>
      <c r="FX108" s="225">
        <v>399.926</v>
      </c>
      <c r="FY108" s="196">
        <v>376.577</v>
      </c>
      <c r="FZ108" s="196">
        <v>301.966</v>
      </c>
      <c r="GA108" s="196">
        <v>445.542</v>
      </c>
      <c r="GB108" s="196">
        <v>519.944</v>
      </c>
      <c r="GC108" s="196">
        <v>416.312</v>
      </c>
      <c r="GD108" s="196">
        <v>411.585</v>
      </c>
      <c r="GE108" s="196">
        <v>505.50100000000003</v>
      </c>
      <c r="GF108" s="196">
        <v>372.845</v>
      </c>
      <c r="GG108" s="196">
        <v>480.002</v>
      </c>
      <c r="GH108" s="196">
        <v>439.32</v>
      </c>
      <c r="GI108" s="196">
        <v>478.034</v>
      </c>
      <c r="GJ108" s="196">
        <v>576.017</v>
      </c>
      <c r="GK108" s="196">
        <f t="shared" si="74"/>
        <v>4849.582</v>
      </c>
      <c r="GL108" s="196">
        <f t="shared" si="75"/>
        <v>5323.6449999999995</v>
      </c>
      <c r="GM108" s="196">
        <v>410.995</v>
      </c>
      <c r="GN108" s="196">
        <v>400.67</v>
      </c>
      <c r="GO108" s="196">
        <v>500.214</v>
      </c>
      <c r="GP108" s="196">
        <v>486.214</v>
      </c>
      <c r="GQ108" s="196">
        <v>317.938</v>
      </c>
      <c r="GR108" s="196">
        <v>435.421</v>
      </c>
      <c r="GS108" s="196">
        <v>275.142</v>
      </c>
      <c r="GT108" s="196">
        <v>298.31800000000004</v>
      </c>
      <c r="GU108" s="196">
        <v>381.499</v>
      </c>
      <c r="GV108" s="196">
        <v>428.822</v>
      </c>
      <c r="GW108" s="196">
        <v>424.149</v>
      </c>
      <c r="GX108" s="196">
        <v>436.074</v>
      </c>
      <c r="GY108" s="196">
        <v>472.703</v>
      </c>
      <c r="GZ108" s="196">
        <v>330.996</v>
      </c>
      <c r="HA108" s="196">
        <v>466.61699999999996</v>
      </c>
      <c r="HB108" s="196">
        <v>329.87600000000003</v>
      </c>
      <c r="HC108" s="196">
        <v>447.271</v>
      </c>
      <c r="HD108" s="196">
        <v>368.214</v>
      </c>
      <c r="HE108" s="196">
        <v>409.07300000000004</v>
      </c>
      <c r="HF108" s="196">
        <v>340.355</v>
      </c>
      <c r="HG108" s="196">
        <v>264.66700000000003</v>
      </c>
      <c r="HH108" s="196">
        <v>299.45300000000003</v>
      </c>
      <c r="HI108" s="196">
        <v>369.237</v>
      </c>
      <c r="HJ108" s="196">
        <v>372.84299999999996</v>
      </c>
      <c r="HK108" s="196">
        <v>287.588</v>
      </c>
      <c r="HL108" s="196">
        <v>434.52</v>
      </c>
      <c r="HM108" s="196">
        <v>471.457</v>
      </c>
      <c r="HN108" s="196">
        <v>362.85400000000004</v>
      </c>
      <c r="HO108" s="196">
        <v>436.92699999999996</v>
      </c>
      <c r="HP108" s="196">
        <v>411.625</v>
      </c>
      <c r="HQ108" s="196">
        <v>447.72499999999997</v>
      </c>
      <c r="HR108" s="196">
        <v>519.8770000000001</v>
      </c>
      <c r="HS108" s="196">
        <v>562.4899999999999</v>
      </c>
      <c r="HT108" s="196">
        <v>457.985</v>
      </c>
      <c r="HU108" s="196"/>
      <c r="HV108" s="196"/>
      <c r="HW108" s="187">
        <f t="shared" si="76"/>
        <v>3729.2249999999995</v>
      </c>
      <c r="HX108" s="187">
        <f t="shared" si="77"/>
        <v>4393.048</v>
      </c>
    </row>
    <row r="109" spans="1:232" ht="18.75" customHeight="1">
      <c r="A109" s="94" t="s">
        <v>161</v>
      </c>
      <c r="B109" s="51" t="s">
        <v>162</v>
      </c>
      <c r="C109" s="39">
        <v>1480</v>
      </c>
      <c r="D109" s="39"/>
      <c r="E109" s="39">
        <v>1772</v>
      </c>
      <c r="F109" s="39">
        <v>1367</v>
      </c>
      <c r="G109" s="39">
        <v>1072</v>
      </c>
      <c r="H109" s="39">
        <v>765</v>
      </c>
      <c r="I109" s="39">
        <v>880</v>
      </c>
      <c r="J109" s="119">
        <v>1100</v>
      </c>
      <c r="K109" s="79">
        <v>954</v>
      </c>
      <c r="L109" s="79">
        <v>993</v>
      </c>
      <c r="M109" s="79">
        <v>912</v>
      </c>
      <c r="N109" s="79">
        <v>787</v>
      </c>
      <c r="O109" s="83">
        <v>1365</v>
      </c>
      <c r="P109" s="61">
        <v>2052</v>
      </c>
      <c r="Q109" s="82">
        <v>1582</v>
      </c>
      <c r="R109" s="82">
        <v>1627</v>
      </c>
      <c r="S109" s="82">
        <v>1930.56</v>
      </c>
      <c r="T109" s="61">
        <v>4153</v>
      </c>
      <c r="U109" s="61">
        <v>2783.6</v>
      </c>
      <c r="V109" s="91">
        <v>1590.3</v>
      </c>
      <c r="W109" s="187">
        <v>2419.845</v>
      </c>
      <c r="X109" s="187">
        <v>2779.891</v>
      </c>
      <c r="Y109" s="187">
        <v>2788.389</v>
      </c>
      <c r="Z109" s="187">
        <v>2341.6820000000002</v>
      </c>
      <c r="AA109" s="187">
        <f t="shared" si="43"/>
        <v>1517.0750000000003</v>
      </c>
      <c r="AB109" s="187">
        <v>1817.236</v>
      </c>
      <c r="AC109" s="187">
        <v>2317.241</v>
      </c>
      <c r="AD109" s="187">
        <v>2341.446</v>
      </c>
      <c r="AE109" s="191">
        <v>104</v>
      </c>
      <c r="AF109" s="189">
        <v>159</v>
      </c>
      <c r="AG109" s="189">
        <v>140</v>
      </c>
      <c r="AH109" s="189">
        <v>179</v>
      </c>
      <c r="AI109" s="189">
        <v>71</v>
      </c>
      <c r="AJ109" s="189">
        <v>109</v>
      </c>
      <c r="AK109" s="189">
        <v>235</v>
      </c>
      <c r="AL109" s="189">
        <v>90</v>
      </c>
      <c r="AM109" s="189">
        <v>166</v>
      </c>
      <c r="AN109" s="189">
        <v>111</v>
      </c>
      <c r="AO109" s="189">
        <v>118</v>
      </c>
      <c r="AP109" s="189">
        <v>145</v>
      </c>
      <c r="AQ109" s="187">
        <f t="shared" si="44"/>
        <v>1627</v>
      </c>
      <c r="AR109" s="191">
        <v>44</v>
      </c>
      <c r="AS109" s="189">
        <v>108</v>
      </c>
      <c r="AT109" s="189">
        <v>119.86</v>
      </c>
      <c r="AU109" s="189">
        <v>117</v>
      </c>
      <c r="AV109" s="192">
        <v>154</v>
      </c>
      <c r="AW109" s="192">
        <v>240</v>
      </c>
      <c r="AX109" s="193">
        <v>129.5</v>
      </c>
      <c r="AY109" s="193">
        <v>102.8</v>
      </c>
      <c r="AZ109" s="193">
        <v>250.4</v>
      </c>
      <c r="BA109" s="193">
        <v>134.9</v>
      </c>
      <c r="BB109" s="193">
        <v>262.1</v>
      </c>
      <c r="BC109" s="189">
        <v>268</v>
      </c>
      <c r="BD109" s="189">
        <f t="shared" si="45"/>
        <v>1930.56</v>
      </c>
      <c r="BE109" s="189">
        <v>346.4</v>
      </c>
      <c r="BF109" s="189">
        <f t="shared" si="53"/>
        <v>322.20000000000005</v>
      </c>
      <c r="BG109" s="189">
        <f t="shared" si="54"/>
        <v>212.79999999999995</v>
      </c>
      <c r="BH109" s="189">
        <f t="shared" si="55"/>
        <v>302.1</v>
      </c>
      <c r="BI109" s="189">
        <f t="shared" si="56"/>
        <v>524.7</v>
      </c>
      <c r="BJ109" s="189">
        <f t="shared" si="57"/>
        <v>241.29999999999995</v>
      </c>
      <c r="BK109" s="189">
        <f t="shared" si="58"/>
        <v>228</v>
      </c>
      <c r="BL109" s="189">
        <f t="shared" si="59"/>
        <v>253.4000000000001</v>
      </c>
      <c r="BM109" s="189">
        <f t="shared" si="60"/>
        <v>624.1999999999998</v>
      </c>
      <c r="BN109" s="189">
        <f t="shared" si="61"/>
        <v>97.5</v>
      </c>
      <c r="BO109" s="189">
        <f t="shared" si="62"/>
        <v>646.0999999999999</v>
      </c>
      <c r="BP109" s="189">
        <f t="shared" si="63"/>
        <v>354.3000000000002</v>
      </c>
      <c r="BQ109" s="189">
        <f t="shared" si="47"/>
        <v>4153</v>
      </c>
      <c r="BR109" s="193">
        <v>668.6</v>
      </c>
      <c r="BS109" s="193">
        <v>881.4</v>
      </c>
      <c r="BT109" s="190">
        <v>1183.5</v>
      </c>
      <c r="BU109" s="187">
        <v>1708.2</v>
      </c>
      <c r="BV109" s="194">
        <v>1949.5</v>
      </c>
      <c r="BW109" s="194">
        <v>2177.5</v>
      </c>
      <c r="BX109" s="187">
        <v>2430.9</v>
      </c>
      <c r="BY109" s="190">
        <v>3055.1</v>
      </c>
      <c r="BZ109" s="187">
        <v>3152.6</v>
      </c>
      <c r="CA109" s="195">
        <v>3798.7</v>
      </c>
      <c r="CB109" s="187">
        <v>2783.6</v>
      </c>
      <c r="CC109" s="187">
        <v>4153</v>
      </c>
      <c r="CD109" s="187">
        <v>153.5</v>
      </c>
      <c r="CE109" s="187">
        <f t="shared" si="79"/>
        <v>148</v>
      </c>
      <c r="CF109" s="187">
        <f t="shared" si="64"/>
        <v>211.5</v>
      </c>
      <c r="CG109" s="187">
        <f t="shared" si="65"/>
        <v>228.20000000000005</v>
      </c>
      <c r="CH109" s="187">
        <f t="shared" si="66"/>
        <v>248.5</v>
      </c>
      <c r="CI109" s="187">
        <f t="shared" si="67"/>
        <v>246.0999999999999</v>
      </c>
      <c r="CJ109" s="187">
        <f t="shared" si="68"/>
        <v>114.5</v>
      </c>
      <c r="CK109" s="187">
        <f t="shared" si="69"/>
        <v>743.3</v>
      </c>
      <c r="CL109" s="187">
        <f t="shared" si="70"/>
        <v>221</v>
      </c>
      <c r="CM109" s="187">
        <f t="shared" si="71"/>
        <v>174.30000000000018</v>
      </c>
      <c r="CN109" s="187">
        <f t="shared" si="72"/>
        <v>159.29999999999973</v>
      </c>
      <c r="CO109" s="187">
        <f t="shared" si="49"/>
        <v>135.4000000000001</v>
      </c>
      <c r="CP109" s="187">
        <v>301.5</v>
      </c>
      <c r="CQ109" s="187">
        <v>513</v>
      </c>
      <c r="CR109" s="190">
        <v>741.2</v>
      </c>
      <c r="CS109" s="187">
        <v>989.7</v>
      </c>
      <c r="CT109" s="187">
        <v>1235.8</v>
      </c>
      <c r="CU109" s="230">
        <v>1350.3</v>
      </c>
      <c r="CV109" s="193">
        <v>2093.6</v>
      </c>
      <c r="CW109" s="196">
        <v>2314.6</v>
      </c>
      <c r="CX109" s="190">
        <v>2488.9</v>
      </c>
      <c r="CY109" s="187">
        <v>2648.2</v>
      </c>
      <c r="CZ109" s="187">
        <v>2783.6</v>
      </c>
      <c r="DA109" s="187">
        <v>56.4</v>
      </c>
      <c r="DB109" s="190">
        <v>182.8</v>
      </c>
      <c r="DC109" s="190">
        <v>334.5</v>
      </c>
      <c r="DD109" s="196">
        <v>546.5</v>
      </c>
      <c r="DE109" s="187">
        <v>736</v>
      </c>
      <c r="DF109" s="187">
        <v>869.5</v>
      </c>
      <c r="DG109" s="187">
        <v>958.4</v>
      </c>
      <c r="DH109" s="197">
        <v>1028.7</v>
      </c>
      <c r="DI109" s="197">
        <v>1100.2</v>
      </c>
      <c r="DJ109" s="196">
        <v>1222.8</v>
      </c>
      <c r="DK109" s="196">
        <v>1492.656</v>
      </c>
      <c r="DL109" s="196">
        <v>1590.3</v>
      </c>
      <c r="DM109" s="196">
        <v>195.9</v>
      </c>
      <c r="DN109" s="198">
        <v>327</v>
      </c>
      <c r="DO109" s="187">
        <v>520.2</v>
      </c>
      <c r="DP109" s="196">
        <v>720.4</v>
      </c>
      <c r="DQ109" s="196">
        <v>920.5</v>
      </c>
      <c r="DR109" s="196">
        <v>281.62</v>
      </c>
      <c r="DS109" s="196">
        <v>381.41</v>
      </c>
      <c r="DT109" s="196">
        <v>190.32</v>
      </c>
      <c r="DU109" s="193">
        <v>231.883</v>
      </c>
      <c r="DV109" s="193">
        <v>88.165</v>
      </c>
      <c r="DW109" s="193">
        <v>152.247</v>
      </c>
      <c r="DX109" s="193">
        <v>173.7</v>
      </c>
      <c r="DY109" s="196">
        <f t="shared" si="50"/>
        <v>2419.845</v>
      </c>
      <c r="DZ109" s="187">
        <v>233</v>
      </c>
      <c r="EA109" s="193">
        <v>164.18</v>
      </c>
      <c r="EB109" s="193">
        <v>319.254</v>
      </c>
      <c r="EC109" s="193">
        <v>208.1</v>
      </c>
      <c r="ED109" s="193">
        <v>107.88</v>
      </c>
      <c r="EE109" s="193">
        <v>154.19</v>
      </c>
      <c r="EF109" s="193">
        <v>136.7</v>
      </c>
      <c r="EG109" s="199">
        <v>214.304</v>
      </c>
      <c r="EH109" s="199">
        <v>171.65</v>
      </c>
      <c r="EI109" s="199">
        <v>334.487</v>
      </c>
      <c r="EJ109" s="199">
        <v>272.066</v>
      </c>
      <c r="EK109" s="199">
        <v>464.08</v>
      </c>
      <c r="EL109" s="187">
        <f t="shared" si="73"/>
        <v>2779.891</v>
      </c>
      <c r="EM109" s="203">
        <v>193.147</v>
      </c>
      <c r="EN109" s="187">
        <v>259.51</v>
      </c>
      <c r="EO109" s="190">
        <v>334.876</v>
      </c>
      <c r="EP109" s="190">
        <v>223.624</v>
      </c>
      <c r="EQ109" s="190">
        <v>226.825</v>
      </c>
      <c r="ER109" s="190">
        <v>263.074</v>
      </c>
      <c r="ES109" s="193">
        <v>193.864</v>
      </c>
      <c r="ET109" s="196">
        <v>198.021</v>
      </c>
      <c r="EU109" s="193">
        <v>155.731</v>
      </c>
      <c r="EV109" s="193">
        <v>234.168</v>
      </c>
      <c r="EW109" s="193">
        <v>194.489</v>
      </c>
      <c r="EX109" s="201">
        <v>311.05999999999995</v>
      </c>
      <c r="EY109" s="187">
        <f t="shared" si="51"/>
        <v>2788.389</v>
      </c>
      <c r="EZ109" s="196">
        <v>117.022</v>
      </c>
      <c r="FA109" s="187">
        <v>244.058</v>
      </c>
      <c r="FB109" s="201">
        <v>334.876</v>
      </c>
      <c r="FC109" s="201">
        <v>338.812</v>
      </c>
      <c r="FD109" s="187">
        <v>223.366</v>
      </c>
      <c r="FE109" s="187">
        <v>88.796</v>
      </c>
      <c r="FF109" s="201">
        <v>121.842</v>
      </c>
      <c r="FG109" s="201">
        <v>170.298</v>
      </c>
      <c r="FH109" s="201">
        <v>92.507</v>
      </c>
      <c r="FI109" s="201">
        <v>103.953</v>
      </c>
      <c r="FJ109" s="190">
        <v>271.039</v>
      </c>
      <c r="FK109" s="201">
        <v>235.113</v>
      </c>
      <c r="FL109" s="187">
        <f t="shared" si="52"/>
        <v>2341.6820000000002</v>
      </c>
      <c r="FM109" s="196">
        <v>203.863</v>
      </c>
      <c r="FN109" s="188">
        <v>159.39</v>
      </c>
      <c r="FO109" s="225">
        <v>87.724</v>
      </c>
      <c r="FP109" s="205">
        <v>83.925</v>
      </c>
      <c r="FQ109" s="225">
        <v>120.98</v>
      </c>
      <c r="FR109" s="225">
        <v>149.023</v>
      </c>
      <c r="FS109" s="187">
        <v>109.37</v>
      </c>
      <c r="FT109" s="187">
        <v>83.739</v>
      </c>
      <c r="FU109" s="226">
        <v>119.358</v>
      </c>
      <c r="FV109" s="225">
        <v>223.324</v>
      </c>
      <c r="FW109" s="225">
        <v>99.842</v>
      </c>
      <c r="FX109" s="225">
        <v>76.537</v>
      </c>
      <c r="FY109" s="196">
        <v>103.56</v>
      </c>
      <c r="FZ109" s="196">
        <v>0</v>
      </c>
      <c r="GA109" s="196">
        <v>203.341</v>
      </c>
      <c r="GB109" s="196">
        <v>105</v>
      </c>
      <c r="GC109" s="196">
        <v>218.77</v>
      </c>
      <c r="GD109" s="196">
        <v>137.203</v>
      </c>
      <c r="GE109" s="196">
        <v>131.563</v>
      </c>
      <c r="GF109" s="196">
        <v>73.776</v>
      </c>
      <c r="GG109" s="196">
        <v>269.89</v>
      </c>
      <c r="GH109" s="196">
        <v>189.569</v>
      </c>
      <c r="GI109" s="196">
        <v>245.189</v>
      </c>
      <c r="GJ109" s="196">
        <v>139.375</v>
      </c>
      <c r="GK109" s="196">
        <f t="shared" si="74"/>
        <v>1517.0750000000003</v>
      </c>
      <c r="GL109" s="196">
        <f t="shared" si="75"/>
        <v>1817.236</v>
      </c>
      <c r="GM109" s="196">
        <v>380.555</v>
      </c>
      <c r="GN109" s="196">
        <v>158.976</v>
      </c>
      <c r="GO109" s="196">
        <v>271.67</v>
      </c>
      <c r="GP109" s="196">
        <v>252.132</v>
      </c>
      <c r="GQ109" s="196">
        <v>46.717</v>
      </c>
      <c r="GR109" s="196">
        <v>142.663</v>
      </c>
      <c r="GS109" s="196">
        <v>63.622</v>
      </c>
      <c r="GT109" s="196">
        <v>114.508</v>
      </c>
      <c r="GU109" s="196">
        <v>106.063</v>
      </c>
      <c r="GV109" s="196">
        <v>570.28</v>
      </c>
      <c r="GW109" s="196">
        <v>145.444</v>
      </c>
      <c r="GX109" s="196">
        <v>242.978</v>
      </c>
      <c r="GY109" s="196">
        <v>217.879</v>
      </c>
      <c r="GZ109" s="196">
        <v>347.292</v>
      </c>
      <c r="HA109" s="196">
        <v>214.527</v>
      </c>
      <c r="HB109" s="196">
        <v>184.217</v>
      </c>
      <c r="HC109" s="196">
        <v>179.37</v>
      </c>
      <c r="HD109" s="196">
        <v>104.386</v>
      </c>
      <c r="HE109" s="196">
        <v>168.586</v>
      </c>
      <c r="HF109" s="196">
        <v>158.124</v>
      </c>
      <c r="HG109" s="196">
        <v>291.444</v>
      </c>
      <c r="HH109" s="196">
        <v>138.203</v>
      </c>
      <c r="HI109" s="196">
        <v>136.003</v>
      </c>
      <c r="HJ109" s="196">
        <v>201.415</v>
      </c>
      <c r="HK109" s="196">
        <v>192.967</v>
      </c>
      <c r="HL109" s="196">
        <v>204.76</v>
      </c>
      <c r="HM109" s="196">
        <v>285.91</v>
      </c>
      <c r="HN109" s="196">
        <v>238.346</v>
      </c>
      <c r="HO109" s="196">
        <v>133.766</v>
      </c>
      <c r="HP109" s="196">
        <v>236.499</v>
      </c>
      <c r="HQ109" s="196">
        <v>67.14</v>
      </c>
      <c r="HR109" s="196">
        <v>121.454</v>
      </c>
      <c r="HS109" s="196">
        <v>419.829</v>
      </c>
      <c r="HT109" s="196">
        <v>186.842</v>
      </c>
      <c r="HU109" s="196"/>
      <c r="HV109" s="196"/>
      <c r="HW109" s="187">
        <f t="shared" si="76"/>
        <v>2004.0279999999998</v>
      </c>
      <c r="HX109" s="187">
        <f t="shared" si="77"/>
        <v>2087.513</v>
      </c>
    </row>
    <row r="110" spans="1:232" ht="18.75" customHeight="1">
      <c r="A110" s="94" t="s">
        <v>163</v>
      </c>
      <c r="B110" s="51" t="s">
        <v>164</v>
      </c>
      <c r="C110" s="39">
        <v>332</v>
      </c>
      <c r="D110" s="39"/>
      <c r="E110" s="39">
        <v>246</v>
      </c>
      <c r="F110" s="39">
        <v>347</v>
      </c>
      <c r="G110" s="39">
        <v>199</v>
      </c>
      <c r="H110" s="39">
        <v>212</v>
      </c>
      <c r="I110" s="39">
        <v>269</v>
      </c>
      <c r="J110" s="119">
        <v>121</v>
      </c>
      <c r="K110" s="79">
        <v>197</v>
      </c>
      <c r="L110" s="79">
        <v>189</v>
      </c>
      <c r="M110" s="79">
        <v>212</v>
      </c>
      <c r="N110" s="79">
        <v>220</v>
      </c>
      <c r="O110" s="83">
        <v>227</v>
      </c>
      <c r="P110" s="61">
        <v>210</v>
      </c>
      <c r="Q110" s="82">
        <v>243</v>
      </c>
      <c r="R110" s="82">
        <v>236</v>
      </c>
      <c r="S110" s="82">
        <v>344.75100000000003</v>
      </c>
      <c r="T110" s="61">
        <v>822</v>
      </c>
      <c r="U110" s="61">
        <v>495.2</v>
      </c>
      <c r="V110" s="91">
        <v>509.5</v>
      </c>
      <c r="W110" s="187">
        <v>863.5740000000001</v>
      </c>
      <c r="X110" s="187">
        <v>1012.299</v>
      </c>
      <c r="Y110" s="187">
        <v>908.151</v>
      </c>
      <c r="Z110" s="187">
        <v>824.237</v>
      </c>
      <c r="AA110" s="187">
        <f t="shared" si="43"/>
        <v>1189.878</v>
      </c>
      <c r="AB110" s="187">
        <v>920.421</v>
      </c>
      <c r="AC110" s="187">
        <v>699.453</v>
      </c>
      <c r="AD110" s="187">
        <v>665.284</v>
      </c>
      <c r="AE110" s="191">
        <v>12</v>
      </c>
      <c r="AF110" s="189">
        <v>13</v>
      </c>
      <c r="AG110" s="189">
        <v>26</v>
      </c>
      <c r="AH110" s="189">
        <v>22</v>
      </c>
      <c r="AI110" s="189">
        <v>5</v>
      </c>
      <c r="AJ110" s="189">
        <v>30</v>
      </c>
      <c r="AK110" s="189">
        <v>14</v>
      </c>
      <c r="AL110" s="189">
        <v>14</v>
      </c>
      <c r="AM110" s="189">
        <v>26</v>
      </c>
      <c r="AN110" s="189">
        <v>32</v>
      </c>
      <c r="AO110" s="189">
        <v>22</v>
      </c>
      <c r="AP110" s="189">
        <v>20</v>
      </c>
      <c r="AQ110" s="187">
        <f t="shared" si="44"/>
        <v>236</v>
      </c>
      <c r="AR110" s="191">
        <v>22</v>
      </c>
      <c r="AS110" s="189">
        <v>24</v>
      </c>
      <c r="AT110" s="189">
        <v>27.651</v>
      </c>
      <c r="AU110" s="189">
        <v>34</v>
      </c>
      <c r="AV110" s="192">
        <v>18</v>
      </c>
      <c r="AW110" s="192">
        <v>20</v>
      </c>
      <c r="AX110" s="193">
        <v>13.5</v>
      </c>
      <c r="AY110" s="193">
        <v>22.8</v>
      </c>
      <c r="AZ110" s="193">
        <v>51.4</v>
      </c>
      <c r="BA110" s="193">
        <v>36.4</v>
      </c>
      <c r="BB110" s="193">
        <v>37</v>
      </c>
      <c r="BC110" s="189">
        <v>38</v>
      </c>
      <c r="BD110" s="189">
        <f t="shared" si="45"/>
        <v>344.75100000000003</v>
      </c>
      <c r="BE110" s="189">
        <v>33.2</v>
      </c>
      <c r="BF110" s="189">
        <f t="shared" si="53"/>
        <v>313.6</v>
      </c>
      <c r="BG110" s="189">
        <f t="shared" si="54"/>
        <v>43.89999999999998</v>
      </c>
      <c r="BH110" s="189">
        <f t="shared" si="55"/>
        <v>100.40000000000003</v>
      </c>
      <c r="BI110" s="189">
        <f t="shared" si="56"/>
        <v>23.399999999999977</v>
      </c>
      <c r="BJ110" s="189">
        <f t="shared" si="57"/>
        <v>44.10000000000002</v>
      </c>
      <c r="BK110" s="189">
        <f t="shared" si="58"/>
        <v>16.299999999999955</v>
      </c>
      <c r="BL110" s="189">
        <f t="shared" si="59"/>
        <v>57.30000000000007</v>
      </c>
      <c r="BM110" s="189">
        <f t="shared" si="60"/>
        <v>74.29999999999995</v>
      </c>
      <c r="BN110" s="189">
        <f t="shared" si="61"/>
        <v>49</v>
      </c>
      <c r="BO110" s="189">
        <f t="shared" si="62"/>
        <v>47.39999999999998</v>
      </c>
      <c r="BP110" s="189">
        <f t="shared" si="63"/>
        <v>19.100000000000023</v>
      </c>
      <c r="BQ110" s="189">
        <f t="shared" si="47"/>
        <v>822</v>
      </c>
      <c r="BR110" s="193">
        <v>346.8</v>
      </c>
      <c r="BS110" s="193">
        <v>390.7</v>
      </c>
      <c r="BT110" s="190">
        <v>491.1</v>
      </c>
      <c r="BU110" s="187">
        <v>514.5</v>
      </c>
      <c r="BV110" s="194">
        <v>558.6</v>
      </c>
      <c r="BW110" s="194">
        <v>574.9</v>
      </c>
      <c r="BX110" s="187">
        <v>632.2</v>
      </c>
      <c r="BY110" s="190">
        <v>706.5</v>
      </c>
      <c r="BZ110" s="187">
        <v>755.5</v>
      </c>
      <c r="CA110" s="195">
        <v>802.9</v>
      </c>
      <c r="CB110" s="187">
        <v>495.2</v>
      </c>
      <c r="CC110" s="187">
        <v>822</v>
      </c>
      <c r="CD110" s="187">
        <v>45.4</v>
      </c>
      <c r="CE110" s="187">
        <f t="shared" si="79"/>
        <v>27.199999999999996</v>
      </c>
      <c r="CF110" s="187">
        <f t="shared" si="64"/>
        <v>50.400000000000006</v>
      </c>
      <c r="CG110" s="187">
        <f t="shared" si="65"/>
        <v>35.5</v>
      </c>
      <c r="CH110" s="187">
        <f t="shared" si="66"/>
        <v>37.099999999999994</v>
      </c>
      <c r="CI110" s="187">
        <f t="shared" si="67"/>
        <v>75.4</v>
      </c>
      <c r="CJ110" s="187">
        <f t="shared" si="68"/>
        <v>16.100000000000023</v>
      </c>
      <c r="CK110" s="187">
        <f t="shared" si="69"/>
        <v>28.19999999999999</v>
      </c>
      <c r="CL110" s="187">
        <f t="shared" si="70"/>
        <v>49.099999999999966</v>
      </c>
      <c r="CM110" s="187">
        <f t="shared" si="71"/>
        <v>77.60000000000002</v>
      </c>
      <c r="CN110" s="187">
        <f t="shared" si="72"/>
        <v>35.39999999999998</v>
      </c>
      <c r="CO110" s="187">
        <f t="shared" si="49"/>
        <v>17.80000000000001</v>
      </c>
      <c r="CP110" s="187">
        <v>72.6</v>
      </c>
      <c r="CQ110" s="187">
        <v>123</v>
      </c>
      <c r="CR110" s="190">
        <v>158.5</v>
      </c>
      <c r="CS110" s="187">
        <v>195.6</v>
      </c>
      <c r="CT110" s="187">
        <v>271</v>
      </c>
      <c r="CU110" s="230">
        <v>287.1</v>
      </c>
      <c r="CV110" s="193">
        <v>315.3</v>
      </c>
      <c r="CW110" s="196">
        <v>364.4</v>
      </c>
      <c r="CX110" s="190">
        <v>442</v>
      </c>
      <c r="CY110" s="187">
        <v>477.4</v>
      </c>
      <c r="CZ110" s="187">
        <v>495.2</v>
      </c>
      <c r="DA110" s="187">
        <v>28.6</v>
      </c>
      <c r="DB110" s="190">
        <v>70.6</v>
      </c>
      <c r="DC110" s="190">
        <v>144.2</v>
      </c>
      <c r="DD110" s="196">
        <v>207.1</v>
      </c>
      <c r="DE110" s="187">
        <v>266</v>
      </c>
      <c r="DF110" s="187">
        <v>310.8</v>
      </c>
      <c r="DG110" s="187">
        <v>340.9</v>
      </c>
      <c r="DH110" s="197">
        <v>361.6</v>
      </c>
      <c r="DI110" s="197">
        <v>426.6</v>
      </c>
      <c r="DJ110" s="196">
        <v>465</v>
      </c>
      <c r="DK110" s="196">
        <v>489.808</v>
      </c>
      <c r="DL110" s="196">
        <v>509.5</v>
      </c>
      <c r="DM110" s="196">
        <v>38.6</v>
      </c>
      <c r="DN110" s="198">
        <v>96</v>
      </c>
      <c r="DO110" s="187">
        <v>139.5</v>
      </c>
      <c r="DP110" s="196">
        <v>191.5</v>
      </c>
      <c r="DQ110" s="196">
        <v>289.3</v>
      </c>
      <c r="DR110" s="196">
        <v>100.516</v>
      </c>
      <c r="DS110" s="196">
        <v>98.96</v>
      </c>
      <c r="DT110" s="196">
        <v>70.429</v>
      </c>
      <c r="DU110" s="193">
        <v>128.73</v>
      </c>
      <c r="DV110" s="193">
        <v>54.413</v>
      </c>
      <c r="DW110" s="193">
        <v>68.93</v>
      </c>
      <c r="DX110" s="193">
        <v>52.296</v>
      </c>
      <c r="DY110" s="196">
        <f t="shared" si="50"/>
        <v>863.5740000000001</v>
      </c>
      <c r="DZ110" s="187">
        <v>50</v>
      </c>
      <c r="EA110" s="193">
        <v>46.464</v>
      </c>
      <c r="EB110" s="193">
        <v>50.8</v>
      </c>
      <c r="EC110" s="193">
        <v>99.798</v>
      </c>
      <c r="ED110" s="193">
        <v>54.628</v>
      </c>
      <c r="EE110" s="193">
        <v>74.552</v>
      </c>
      <c r="EF110" s="193">
        <v>66.658</v>
      </c>
      <c r="EG110" s="199">
        <v>89.224</v>
      </c>
      <c r="EH110" s="199">
        <v>74.353</v>
      </c>
      <c r="EI110" s="199">
        <v>164.035</v>
      </c>
      <c r="EJ110" s="199">
        <v>153.861</v>
      </c>
      <c r="EK110" s="199">
        <v>87.926</v>
      </c>
      <c r="EL110" s="187">
        <f t="shared" si="73"/>
        <v>1012.299</v>
      </c>
      <c r="EM110" s="203">
        <v>141.432</v>
      </c>
      <c r="EN110" s="187">
        <v>62.289</v>
      </c>
      <c r="EO110" s="190">
        <v>106.624</v>
      </c>
      <c r="EP110" s="190">
        <v>93.168</v>
      </c>
      <c r="EQ110" s="190">
        <v>44.213</v>
      </c>
      <c r="ER110" s="190">
        <v>67.765</v>
      </c>
      <c r="ES110" s="193">
        <v>77.264</v>
      </c>
      <c r="ET110" s="196">
        <v>72.213</v>
      </c>
      <c r="EU110" s="193">
        <v>71.714</v>
      </c>
      <c r="EV110" s="193">
        <v>29.026</v>
      </c>
      <c r="EW110" s="193">
        <v>55.07899999999999</v>
      </c>
      <c r="EX110" s="201">
        <v>87.364</v>
      </c>
      <c r="EY110" s="187">
        <f t="shared" si="51"/>
        <v>908.151</v>
      </c>
      <c r="EZ110" s="196">
        <v>51.2</v>
      </c>
      <c r="FA110" s="187">
        <v>80.638</v>
      </c>
      <c r="FB110" s="201">
        <v>106.624</v>
      </c>
      <c r="FC110" s="201">
        <v>121.769</v>
      </c>
      <c r="FD110" s="187">
        <v>50.336</v>
      </c>
      <c r="FE110" s="187">
        <v>70.592</v>
      </c>
      <c r="FF110" s="201">
        <v>86.969</v>
      </c>
      <c r="FG110" s="201">
        <v>59.346</v>
      </c>
      <c r="FH110" s="201">
        <v>40.11</v>
      </c>
      <c r="FI110" s="201">
        <v>59.762</v>
      </c>
      <c r="FJ110" s="190">
        <v>42.002</v>
      </c>
      <c r="FK110" s="201">
        <v>54.889</v>
      </c>
      <c r="FL110" s="187">
        <f t="shared" si="52"/>
        <v>824.237</v>
      </c>
      <c r="FM110" s="196">
        <v>86.406</v>
      </c>
      <c r="FN110" s="188">
        <v>74.111</v>
      </c>
      <c r="FO110" s="225">
        <v>404.697</v>
      </c>
      <c r="FP110" s="205">
        <v>72.473</v>
      </c>
      <c r="FQ110" s="225">
        <v>75.832</v>
      </c>
      <c r="FR110" s="225">
        <v>74.502</v>
      </c>
      <c r="FS110" s="187">
        <v>49.199</v>
      </c>
      <c r="FT110" s="187">
        <v>65.633</v>
      </c>
      <c r="FU110" s="226">
        <v>95.893</v>
      </c>
      <c r="FV110" s="225">
        <v>84.135</v>
      </c>
      <c r="FW110" s="225">
        <v>77.211</v>
      </c>
      <c r="FX110" s="225">
        <v>29.786</v>
      </c>
      <c r="FY110" s="196">
        <v>74.231</v>
      </c>
      <c r="FZ110" s="196">
        <v>38.522</v>
      </c>
      <c r="GA110" s="196">
        <v>61.393</v>
      </c>
      <c r="GB110" s="196">
        <v>80.076</v>
      </c>
      <c r="GC110" s="196">
        <v>51.482</v>
      </c>
      <c r="GD110" s="196">
        <v>96.821</v>
      </c>
      <c r="GE110" s="196">
        <v>74.262</v>
      </c>
      <c r="GF110" s="196">
        <v>50.17</v>
      </c>
      <c r="GG110" s="196">
        <v>58.768</v>
      </c>
      <c r="GH110" s="196">
        <v>130.133</v>
      </c>
      <c r="GI110" s="196">
        <v>101.949</v>
      </c>
      <c r="GJ110" s="196">
        <v>102.614</v>
      </c>
      <c r="GK110" s="196">
        <f t="shared" si="74"/>
        <v>1189.878</v>
      </c>
      <c r="GL110" s="196">
        <f t="shared" si="75"/>
        <v>920.421</v>
      </c>
      <c r="GM110" s="196">
        <v>82.997</v>
      </c>
      <c r="GN110" s="196">
        <v>86.741</v>
      </c>
      <c r="GO110" s="196">
        <v>104.44</v>
      </c>
      <c r="GP110" s="196">
        <v>49.608</v>
      </c>
      <c r="GQ110" s="196">
        <v>28.536</v>
      </c>
      <c r="GR110" s="196">
        <v>26.733</v>
      </c>
      <c r="GS110" s="196">
        <v>38.238</v>
      </c>
      <c r="GT110" s="196">
        <v>22.718</v>
      </c>
      <c r="GU110" s="196">
        <v>67.584</v>
      </c>
      <c r="GV110" s="196">
        <v>78.69</v>
      </c>
      <c r="GW110" s="196">
        <v>91.557</v>
      </c>
      <c r="GX110" s="196">
        <v>38.446</v>
      </c>
      <c r="GY110" s="196">
        <v>39.554</v>
      </c>
      <c r="GZ110" s="196">
        <v>53.717</v>
      </c>
      <c r="HA110" s="196">
        <v>106.743</v>
      </c>
      <c r="HB110" s="196">
        <v>45.588</v>
      </c>
      <c r="HC110" s="196">
        <v>83.577</v>
      </c>
      <c r="HD110" s="196">
        <v>46.97</v>
      </c>
      <c r="HE110" s="196">
        <v>77.854</v>
      </c>
      <c r="HF110" s="196">
        <v>20.592</v>
      </c>
      <c r="HG110" s="196">
        <v>45.853</v>
      </c>
      <c r="HH110" s="196">
        <v>23.186</v>
      </c>
      <c r="HI110" s="196">
        <v>70.166</v>
      </c>
      <c r="HJ110" s="196">
        <v>51.484</v>
      </c>
      <c r="HK110" s="196">
        <v>49.112</v>
      </c>
      <c r="HL110" s="196">
        <v>98.525</v>
      </c>
      <c r="HM110" s="196">
        <v>46.861</v>
      </c>
      <c r="HN110" s="196">
        <v>42.365</v>
      </c>
      <c r="HO110" s="196">
        <v>53.328</v>
      </c>
      <c r="HP110" s="196">
        <v>41.026</v>
      </c>
      <c r="HQ110" s="196">
        <v>33.419</v>
      </c>
      <c r="HR110" s="196">
        <v>115.941</v>
      </c>
      <c r="HS110" s="196">
        <v>77.985</v>
      </c>
      <c r="HT110" s="196">
        <v>98.547</v>
      </c>
      <c r="HU110" s="196"/>
      <c r="HV110" s="196"/>
      <c r="HW110" s="187">
        <f t="shared" si="76"/>
        <v>543.634</v>
      </c>
      <c r="HX110" s="187">
        <f t="shared" si="77"/>
        <v>657.109</v>
      </c>
    </row>
    <row r="111" spans="1:232" ht="18.75" customHeight="1">
      <c r="A111" s="94" t="s">
        <v>259</v>
      </c>
      <c r="B111" s="51" t="s">
        <v>165</v>
      </c>
      <c r="C111" s="39">
        <v>140</v>
      </c>
      <c r="D111" s="39"/>
      <c r="E111" s="39">
        <v>276</v>
      </c>
      <c r="F111" s="39">
        <v>394</v>
      </c>
      <c r="G111" s="39">
        <v>322</v>
      </c>
      <c r="H111" s="39">
        <v>690</v>
      </c>
      <c r="I111" s="39">
        <v>929</v>
      </c>
      <c r="J111" s="119">
        <v>562</v>
      </c>
      <c r="K111" s="79">
        <v>188</v>
      </c>
      <c r="L111" s="79">
        <v>441</v>
      </c>
      <c r="M111" s="79">
        <v>272</v>
      </c>
      <c r="N111" s="79">
        <v>562</v>
      </c>
      <c r="O111" s="83">
        <v>398</v>
      </c>
      <c r="P111" s="61">
        <v>428</v>
      </c>
      <c r="Q111" s="82">
        <v>783</v>
      </c>
      <c r="R111" s="82">
        <v>886</v>
      </c>
      <c r="S111" s="82">
        <v>1250.105</v>
      </c>
      <c r="T111" s="61">
        <v>1064</v>
      </c>
      <c r="U111" s="61">
        <v>806</v>
      </c>
      <c r="V111" s="91">
        <v>1609.9</v>
      </c>
      <c r="W111" s="187">
        <v>1290.32</v>
      </c>
      <c r="X111" s="187">
        <v>2031.7889999999998</v>
      </c>
      <c r="Y111" s="187">
        <v>2029.734</v>
      </c>
      <c r="Z111" s="187">
        <v>2010.723</v>
      </c>
      <c r="AA111" s="187">
        <f t="shared" si="43"/>
        <v>2192.7509999999997</v>
      </c>
      <c r="AB111" s="187">
        <v>2490.065</v>
      </c>
      <c r="AC111" s="187">
        <v>2759.3320000000003</v>
      </c>
      <c r="AD111" s="187">
        <v>2335.419</v>
      </c>
      <c r="AE111" s="191">
        <v>82</v>
      </c>
      <c r="AF111" s="189">
        <v>58</v>
      </c>
      <c r="AG111" s="189">
        <v>95</v>
      </c>
      <c r="AH111" s="189">
        <v>49</v>
      </c>
      <c r="AI111" s="189">
        <v>21</v>
      </c>
      <c r="AJ111" s="189">
        <v>76</v>
      </c>
      <c r="AK111" s="189">
        <v>86</v>
      </c>
      <c r="AL111" s="189">
        <v>144</v>
      </c>
      <c r="AM111" s="189">
        <v>80</v>
      </c>
      <c r="AN111" s="189">
        <v>90</v>
      </c>
      <c r="AO111" s="189">
        <v>69</v>
      </c>
      <c r="AP111" s="189">
        <v>36</v>
      </c>
      <c r="AQ111" s="187">
        <f t="shared" si="44"/>
        <v>886</v>
      </c>
      <c r="AR111" s="191">
        <v>35</v>
      </c>
      <c r="AS111" s="189">
        <v>92</v>
      </c>
      <c r="AT111" s="189">
        <v>146.705</v>
      </c>
      <c r="AU111" s="189">
        <v>198</v>
      </c>
      <c r="AV111" s="192">
        <v>81</v>
      </c>
      <c r="AW111" s="192">
        <v>79</v>
      </c>
      <c r="AX111" s="193">
        <v>109.5</v>
      </c>
      <c r="AY111" s="193">
        <v>159.7</v>
      </c>
      <c r="AZ111" s="193">
        <v>107.6</v>
      </c>
      <c r="BA111" s="193">
        <v>73.8</v>
      </c>
      <c r="BB111" s="193">
        <v>76.8</v>
      </c>
      <c r="BC111" s="189">
        <v>91</v>
      </c>
      <c r="BD111" s="189">
        <f t="shared" si="45"/>
        <v>1250.105</v>
      </c>
      <c r="BE111" s="189">
        <v>146.1</v>
      </c>
      <c r="BF111" s="189">
        <f t="shared" si="53"/>
        <v>82.70000000000002</v>
      </c>
      <c r="BG111" s="189">
        <f t="shared" si="54"/>
        <v>78.19999999999999</v>
      </c>
      <c r="BH111" s="189">
        <f t="shared" si="55"/>
        <v>37.69999999999999</v>
      </c>
      <c r="BI111" s="189">
        <f t="shared" si="56"/>
        <v>57.19999999999999</v>
      </c>
      <c r="BJ111" s="189">
        <f t="shared" si="57"/>
        <v>126.89999999999998</v>
      </c>
      <c r="BK111" s="189">
        <f t="shared" si="58"/>
        <v>84.60000000000002</v>
      </c>
      <c r="BL111" s="189">
        <f t="shared" si="59"/>
        <v>59.80000000000007</v>
      </c>
      <c r="BM111" s="189">
        <f t="shared" si="60"/>
        <v>48</v>
      </c>
      <c r="BN111" s="189">
        <f t="shared" si="61"/>
        <v>190.19999999999993</v>
      </c>
      <c r="BO111" s="189">
        <f t="shared" si="62"/>
        <v>59.10000000000002</v>
      </c>
      <c r="BP111" s="189">
        <f t="shared" si="63"/>
        <v>93.5</v>
      </c>
      <c r="BQ111" s="189">
        <f t="shared" si="47"/>
        <v>1064</v>
      </c>
      <c r="BR111" s="193">
        <v>228.8</v>
      </c>
      <c r="BS111" s="193">
        <v>307</v>
      </c>
      <c r="BT111" s="190">
        <v>344.7</v>
      </c>
      <c r="BU111" s="187">
        <v>401.9</v>
      </c>
      <c r="BV111" s="194">
        <v>528.8</v>
      </c>
      <c r="BW111" s="194">
        <v>613.4</v>
      </c>
      <c r="BX111" s="187">
        <v>673.2</v>
      </c>
      <c r="BY111" s="190">
        <v>721.2</v>
      </c>
      <c r="BZ111" s="187">
        <v>911.4</v>
      </c>
      <c r="CA111" s="195">
        <v>970.5</v>
      </c>
      <c r="CB111" s="187">
        <v>806</v>
      </c>
      <c r="CC111" s="187">
        <v>1064</v>
      </c>
      <c r="CD111" s="187">
        <v>94.5</v>
      </c>
      <c r="CE111" s="187">
        <f t="shared" si="79"/>
        <v>86</v>
      </c>
      <c r="CF111" s="187">
        <f t="shared" si="64"/>
        <v>29.5</v>
      </c>
      <c r="CG111" s="187">
        <f t="shared" si="65"/>
        <v>50.19999999999999</v>
      </c>
      <c r="CH111" s="187">
        <f t="shared" si="66"/>
        <v>27.900000000000034</v>
      </c>
      <c r="CI111" s="187">
        <f t="shared" si="67"/>
        <v>51.799999999999955</v>
      </c>
      <c r="CJ111" s="187">
        <f t="shared" si="68"/>
        <v>73.80000000000001</v>
      </c>
      <c r="CK111" s="187">
        <f t="shared" si="69"/>
        <v>47.5</v>
      </c>
      <c r="CL111" s="187">
        <f t="shared" si="70"/>
        <v>113.19999999999999</v>
      </c>
      <c r="CM111" s="187">
        <f t="shared" si="71"/>
        <v>112.39999999999998</v>
      </c>
      <c r="CN111" s="187">
        <f t="shared" si="72"/>
        <v>50.10000000000002</v>
      </c>
      <c r="CO111" s="187">
        <f t="shared" si="49"/>
        <v>69.10000000000002</v>
      </c>
      <c r="CP111" s="187">
        <v>180.5</v>
      </c>
      <c r="CQ111" s="187">
        <v>210</v>
      </c>
      <c r="CR111" s="190">
        <v>260.2</v>
      </c>
      <c r="CS111" s="187">
        <v>288.1</v>
      </c>
      <c r="CT111" s="187">
        <v>339.9</v>
      </c>
      <c r="CU111" s="230">
        <v>413.7</v>
      </c>
      <c r="CV111" s="193">
        <v>461.2</v>
      </c>
      <c r="CW111" s="196">
        <v>574.4</v>
      </c>
      <c r="CX111" s="190">
        <v>686.8</v>
      </c>
      <c r="CY111" s="187">
        <v>736.9</v>
      </c>
      <c r="CZ111" s="187">
        <v>806</v>
      </c>
      <c r="DA111" s="187">
        <v>69.8</v>
      </c>
      <c r="DB111" s="190">
        <v>113.9</v>
      </c>
      <c r="DC111" s="190">
        <v>210.6</v>
      </c>
      <c r="DD111" s="196">
        <v>370.4</v>
      </c>
      <c r="DE111" s="187">
        <v>517.7</v>
      </c>
      <c r="DF111" s="187">
        <v>740.3</v>
      </c>
      <c r="DG111" s="187">
        <v>911.8</v>
      </c>
      <c r="DH111" s="197">
        <v>1025.2</v>
      </c>
      <c r="DI111" s="197">
        <v>1176.7</v>
      </c>
      <c r="DJ111" s="196">
        <v>1348.5</v>
      </c>
      <c r="DK111" s="196">
        <v>1354.476</v>
      </c>
      <c r="DL111" s="196">
        <v>1609.9</v>
      </c>
      <c r="DM111" s="196">
        <v>64.4</v>
      </c>
      <c r="DN111" s="198">
        <v>244</v>
      </c>
      <c r="DO111" s="187">
        <v>446.3</v>
      </c>
      <c r="DP111" s="196">
        <v>579.3</v>
      </c>
      <c r="DQ111" s="196">
        <v>702.7</v>
      </c>
      <c r="DR111" s="196">
        <v>65.661</v>
      </c>
      <c r="DS111" s="196">
        <v>120.82</v>
      </c>
      <c r="DT111" s="196">
        <v>37.256</v>
      </c>
      <c r="DU111" s="193">
        <v>39.999</v>
      </c>
      <c r="DV111" s="193">
        <v>119.209</v>
      </c>
      <c r="DW111" s="193">
        <v>89.23</v>
      </c>
      <c r="DX111" s="193">
        <v>115.445</v>
      </c>
      <c r="DY111" s="196">
        <f t="shared" si="50"/>
        <v>1290.32</v>
      </c>
      <c r="DZ111" s="187">
        <v>149.009</v>
      </c>
      <c r="EA111" s="193">
        <v>146.99</v>
      </c>
      <c r="EB111" s="193">
        <v>244.973</v>
      </c>
      <c r="EC111" s="193">
        <v>160.778</v>
      </c>
      <c r="ED111" s="193">
        <v>170.847</v>
      </c>
      <c r="EE111" s="193">
        <v>126.258</v>
      </c>
      <c r="EF111" s="193">
        <v>161.327</v>
      </c>
      <c r="EG111" s="199">
        <v>146.783</v>
      </c>
      <c r="EH111" s="199">
        <v>173.115</v>
      </c>
      <c r="EI111" s="199">
        <v>162.965</v>
      </c>
      <c r="EJ111" s="199">
        <v>297.967</v>
      </c>
      <c r="EK111" s="199">
        <v>90.777</v>
      </c>
      <c r="EL111" s="187">
        <f t="shared" si="73"/>
        <v>2031.7889999999998</v>
      </c>
      <c r="EM111" s="203">
        <v>119.727</v>
      </c>
      <c r="EN111" s="187">
        <v>127.42</v>
      </c>
      <c r="EO111" s="190">
        <v>175.005</v>
      </c>
      <c r="EP111" s="190">
        <v>115.768</v>
      </c>
      <c r="EQ111" s="190">
        <v>209.538</v>
      </c>
      <c r="ER111" s="190">
        <v>210.325</v>
      </c>
      <c r="ES111" s="193">
        <v>186.498</v>
      </c>
      <c r="ET111" s="196">
        <v>195.895</v>
      </c>
      <c r="EU111" s="193">
        <v>118.764</v>
      </c>
      <c r="EV111" s="193">
        <v>216.881</v>
      </c>
      <c r="EW111" s="193">
        <v>203.70799999999997</v>
      </c>
      <c r="EX111" s="201">
        <v>150.20499999999998</v>
      </c>
      <c r="EY111" s="187">
        <f t="shared" si="51"/>
        <v>2029.734</v>
      </c>
      <c r="EZ111" s="196">
        <v>302.395</v>
      </c>
      <c r="FA111" s="187">
        <v>95.226</v>
      </c>
      <c r="FB111" s="201">
        <v>175.005</v>
      </c>
      <c r="FC111" s="201">
        <v>144.185</v>
      </c>
      <c r="FD111" s="187">
        <v>174.203</v>
      </c>
      <c r="FE111" s="187">
        <v>176.98</v>
      </c>
      <c r="FF111" s="201">
        <v>51.804</v>
      </c>
      <c r="FG111" s="201">
        <v>231.176</v>
      </c>
      <c r="FH111" s="201">
        <v>170.729</v>
      </c>
      <c r="FI111" s="201">
        <v>203.642</v>
      </c>
      <c r="FJ111" s="190">
        <v>126.345</v>
      </c>
      <c r="FK111" s="201">
        <v>159.033</v>
      </c>
      <c r="FL111" s="187">
        <f t="shared" si="52"/>
        <v>2010.723</v>
      </c>
      <c r="FM111" s="196">
        <v>240.287</v>
      </c>
      <c r="FN111" s="188">
        <v>177.472</v>
      </c>
      <c r="FO111" s="225">
        <v>208.322</v>
      </c>
      <c r="FP111" s="205">
        <v>149.894</v>
      </c>
      <c r="FQ111" s="227">
        <v>163.966</v>
      </c>
      <c r="FR111" s="227">
        <v>194.269</v>
      </c>
      <c r="FS111" s="187">
        <v>193.67000000000002</v>
      </c>
      <c r="FT111" s="187">
        <v>180.982</v>
      </c>
      <c r="FU111" s="226">
        <v>170.374</v>
      </c>
      <c r="FV111" s="225">
        <v>205.037</v>
      </c>
      <c r="FW111" s="225">
        <v>196.816</v>
      </c>
      <c r="FX111" s="225">
        <v>111.662</v>
      </c>
      <c r="FY111" s="196">
        <v>210.62400000000002</v>
      </c>
      <c r="FZ111" s="196">
        <v>139.205</v>
      </c>
      <c r="GA111" s="196">
        <v>219.58300000000003</v>
      </c>
      <c r="GB111" s="196">
        <v>155.622</v>
      </c>
      <c r="GC111" s="196">
        <v>211.473</v>
      </c>
      <c r="GD111" s="196">
        <v>230.22000000000003</v>
      </c>
      <c r="GE111" s="196">
        <v>213.78300000000002</v>
      </c>
      <c r="GF111" s="196">
        <v>265.93899999999996</v>
      </c>
      <c r="GG111" s="196">
        <v>207.25599999999997</v>
      </c>
      <c r="GH111" s="196">
        <v>182.804</v>
      </c>
      <c r="GI111" s="196">
        <v>248.151</v>
      </c>
      <c r="GJ111" s="196">
        <v>205.40500000000003</v>
      </c>
      <c r="GK111" s="196">
        <f t="shared" si="74"/>
        <v>2192.7509999999997</v>
      </c>
      <c r="GL111" s="196">
        <f t="shared" si="75"/>
        <v>2490.065</v>
      </c>
      <c r="GM111" s="196">
        <v>381.293</v>
      </c>
      <c r="GN111" s="196">
        <v>413.69900000000007</v>
      </c>
      <c r="GO111" s="196">
        <v>328.192</v>
      </c>
      <c r="GP111" s="196">
        <v>251.29999999999998</v>
      </c>
      <c r="GQ111" s="196">
        <v>165.583</v>
      </c>
      <c r="GR111" s="196">
        <v>220.50799999999998</v>
      </c>
      <c r="GS111" s="196">
        <v>242.97500000000002</v>
      </c>
      <c r="GT111" s="196">
        <v>102.216</v>
      </c>
      <c r="GU111" s="196">
        <v>236.439</v>
      </c>
      <c r="GV111" s="196">
        <v>325.312</v>
      </c>
      <c r="GW111" s="196">
        <v>264.943</v>
      </c>
      <c r="GX111" s="196">
        <v>165.46699999999998</v>
      </c>
      <c r="GY111" s="196">
        <v>232.50400000000002</v>
      </c>
      <c r="GZ111" s="196">
        <v>296.163</v>
      </c>
      <c r="HA111" s="196">
        <v>220.874</v>
      </c>
      <c r="HB111" s="196">
        <v>143.988</v>
      </c>
      <c r="HC111" s="196">
        <v>167.787</v>
      </c>
      <c r="HD111" s="196">
        <v>119.562</v>
      </c>
      <c r="HE111" s="196">
        <v>239.23999999999998</v>
      </c>
      <c r="HF111" s="196">
        <v>272.037</v>
      </c>
      <c r="HG111" s="196">
        <v>128.214</v>
      </c>
      <c r="HH111" s="196">
        <v>147.231</v>
      </c>
      <c r="HI111" s="196">
        <v>231.244</v>
      </c>
      <c r="HJ111" s="196">
        <v>136.57500000000002</v>
      </c>
      <c r="HK111" s="196">
        <v>139.483</v>
      </c>
      <c r="HL111" s="196">
        <v>168.327</v>
      </c>
      <c r="HM111" s="196">
        <v>152.21999999999997</v>
      </c>
      <c r="HN111" s="196">
        <v>148.02</v>
      </c>
      <c r="HO111" s="196">
        <v>216.619</v>
      </c>
      <c r="HP111" s="196">
        <v>175.545</v>
      </c>
      <c r="HQ111" s="196">
        <v>182.605</v>
      </c>
      <c r="HR111" s="196">
        <v>260.33299999999997</v>
      </c>
      <c r="HS111" s="196">
        <v>216.076</v>
      </c>
      <c r="HT111" s="196">
        <v>177.54500000000002</v>
      </c>
      <c r="HU111" s="196"/>
      <c r="HV111" s="196"/>
      <c r="HW111" s="187">
        <f t="shared" si="76"/>
        <v>1967.6</v>
      </c>
      <c r="HX111" s="187">
        <f t="shared" si="77"/>
        <v>1836.7730000000001</v>
      </c>
    </row>
    <row r="112" spans="1:232" ht="18.75" customHeight="1">
      <c r="A112" s="94" t="s">
        <v>168</v>
      </c>
      <c r="B112" s="51" t="s">
        <v>169</v>
      </c>
      <c r="C112" s="39">
        <v>161</v>
      </c>
      <c r="D112" s="39"/>
      <c r="E112" s="39">
        <v>235</v>
      </c>
      <c r="F112" s="39">
        <v>146</v>
      </c>
      <c r="G112" s="39">
        <v>101</v>
      </c>
      <c r="H112" s="39">
        <v>196</v>
      </c>
      <c r="I112" s="39">
        <v>162</v>
      </c>
      <c r="J112" s="119">
        <v>129</v>
      </c>
      <c r="K112" s="79">
        <v>109</v>
      </c>
      <c r="L112" s="79">
        <v>94</v>
      </c>
      <c r="M112" s="79">
        <v>141</v>
      </c>
      <c r="N112" s="79">
        <v>134</v>
      </c>
      <c r="O112" s="83">
        <v>269</v>
      </c>
      <c r="P112" s="61">
        <v>200</v>
      </c>
      <c r="Q112" s="82">
        <v>350</v>
      </c>
      <c r="R112" s="82">
        <v>384</v>
      </c>
      <c r="S112" s="82">
        <v>280.933</v>
      </c>
      <c r="T112" s="61">
        <v>508</v>
      </c>
      <c r="U112" s="61">
        <v>267.5</v>
      </c>
      <c r="V112" s="91">
        <v>462.3</v>
      </c>
      <c r="W112" s="187">
        <v>405.45</v>
      </c>
      <c r="X112" s="187">
        <v>734.655</v>
      </c>
      <c r="Y112" s="187">
        <v>803.205</v>
      </c>
      <c r="Z112" s="187">
        <v>681.916</v>
      </c>
      <c r="AA112" s="187">
        <f t="shared" si="43"/>
        <v>717.023</v>
      </c>
      <c r="AB112" s="187">
        <v>661.922</v>
      </c>
      <c r="AC112" s="187">
        <v>1098.346</v>
      </c>
      <c r="AD112" s="187">
        <v>757.034</v>
      </c>
      <c r="AE112" s="191">
        <v>109</v>
      </c>
      <c r="AF112" s="189">
        <v>12</v>
      </c>
      <c r="AG112" s="189">
        <v>31</v>
      </c>
      <c r="AH112" s="189">
        <v>8</v>
      </c>
      <c r="AI112" s="189">
        <v>22</v>
      </c>
      <c r="AJ112" s="189">
        <v>59</v>
      </c>
      <c r="AK112" s="189">
        <v>32</v>
      </c>
      <c r="AL112" s="189">
        <v>48</v>
      </c>
      <c r="AM112" s="189">
        <v>18</v>
      </c>
      <c r="AN112" s="189">
        <v>11</v>
      </c>
      <c r="AO112" s="189">
        <v>26</v>
      </c>
      <c r="AP112" s="189">
        <v>8</v>
      </c>
      <c r="AQ112" s="187">
        <f t="shared" si="44"/>
        <v>384</v>
      </c>
      <c r="AR112" s="191">
        <v>12</v>
      </c>
      <c r="AS112" s="189">
        <v>19</v>
      </c>
      <c r="AT112" s="189">
        <v>16.433</v>
      </c>
      <c r="AU112" s="189">
        <v>7</v>
      </c>
      <c r="AV112" s="192">
        <v>21</v>
      </c>
      <c r="AW112" s="192">
        <v>18</v>
      </c>
      <c r="AX112" s="193">
        <v>10.1</v>
      </c>
      <c r="AY112" s="193">
        <v>29.8</v>
      </c>
      <c r="AZ112" s="193">
        <v>32.5</v>
      </c>
      <c r="BA112" s="193">
        <v>54.9</v>
      </c>
      <c r="BB112" s="193">
        <v>29.2</v>
      </c>
      <c r="BC112" s="189">
        <v>31</v>
      </c>
      <c r="BD112" s="189">
        <f t="shared" si="45"/>
        <v>280.933</v>
      </c>
      <c r="BE112" s="189">
        <v>22.3</v>
      </c>
      <c r="BF112" s="189">
        <f t="shared" si="53"/>
        <v>28.999999999999996</v>
      </c>
      <c r="BG112" s="189">
        <f t="shared" si="54"/>
        <v>61.900000000000006</v>
      </c>
      <c r="BH112" s="189">
        <f t="shared" si="55"/>
        <v>104.10000000000001</v>
      </c>
      <c r="BI112" s="189">
        <f t="shared" si="56"/>
        <v>38.29999999999998</v>
      </c>
      <c r="BJ112" s="189">
        <f t="shared" si="57"/>
        <v>35.400000000000006</v>
      </c>
      <c r="BK112" s="189">
        <f t="shared" si="58"/>
        <v>28.30000000000001</v>
      </c>
      <c r="BL112" s="189">
        <f t="shared" si="59"/>
        <v>33.80000000000001</v>
      </c>
      <c r="BM112" s="189">
        <f t="shared" si="60"/>
        <v>12.599999999999966</v>
      </c>
      <c r="BN112" s="189">
        <f t="shared" si="61"/>
        <v>43</v>
      </c>
      <c r="BO112" s="189">
        <f t="shared" si="62"/>
        <v>68.10000000000002</v>
      </c>
      <c r="BP112" s="189">
        <f t="shared" si="63"/>
        <v>31.19999999999999</v>
      </c>
      <c r="BQ112" s="189">
        <f t="shared" si="47"/>
        <v>508</v>
      </c>
      <c r="BR112" s="193">
        <v>51.3</v>
      </c>
      <c r="BS112" s="193">
        <v>113.2</v>
      </c>
      <c r="BT112" s="190">
        <v>217.3</v>
      </c>
      <c r="BU112" s="187">
        <v>255.6</v>
      </c>
      <c r="BV112" s="194">
        <v>291</v>
      </c>
      <c r="BW112" s="194">
        <v>319.3</v>
      </c>
      <c r="BX112" s="187">
        <v>353.1</v>
      </c>
      <c r="BY112" s="190">
        <v>365.7</v>
      </c>
      <c r="BZ112" s="187">
        <v>408.7</v>
      </c>
      <c r="CA112" s="195">
        <v>476.8</v>
      </c>
      <c r="CB112" s="187">
        <v>267.5</v>
      </c>
      <c r="CC112" s="187">
        <v>508</v>
      </c>
      <c r="CD112" s="187">
        <v>27.6</v>
      </c>
      <c r="CE112" s="187">
        <f t="shared" si="79"/>
        <v>12.600000000000001</v>
      </c>
      <c r="CF112" s="187">
        <f t="shared" si="64"/>
        <v>28.799999999999997</v>
      </c>
      <c r="CG112" s="187">
        <f t="shared" si="65"/>
        <v>25.5</v>
      </c>
      <c r="CH112" s="187">
        <f t="shared" si="66"/>
        <v>27.299999999999997</v>
      </c>
      <c r="CI112" s="187">
        <f t="shared" si="67"/>
        <v>30.60000000000001</v>
      </c>
      <c r="CJ112" s="187">
        <f t="shared" si="68"/>
        <v>30.69999999999999</v>
      </c>
      <c r="CK112" s="187">
        <f t="shared" si="69"/>
        <v>27.80000000000001</v>
      </c>
      <c r="CL112" s="187">
        <f t="shared" si="70"/>
        <v>13.199999999999989</v>
      </c>
      <c r="CM112" s="187">
        <f t="shared" si="71"/>
        <v>12.599999999999994</v>
      </c>
      <c r="CN112" s="187">
        <f t="shared" si="72"/>
        <v>11.900000000000006</v>
      </c>
      <c r="CO112" s="187">
        <f t="shared" si="49"/>
        <v>18.900000000000006</v>
      </c>
      <c r="CP112" s="187">
        <v>40.2</v>
      </c>
      <c r="CQ112" s="187">
        <v>69</v>
      </c>
      <c r="CR112" s="190">
        <v>94.5</v>
      </c>
      <c r="CS112" s="187">
        <v>121.8</v>
      </c>
      <c r="CT112" s="187">
        <v>152.4</v>
      </c>
      <c r="CU112" s="230">
        <v>183.1</v>
      </c>
      <c r="CV112" s="193">
        <v>210.9</v>
      </c>
      <c r="CW112" s="196">
        <v>224.1</v>
      </c>
      <c r="CX112" s="190">
        <v>236.7</v>
      </c>
      <c r="CY112" s="187">
        <v>248.6</v>
      </c>
      <c r="CZ112" s="187">
        <v>267.5</v>
      </c>
      <c r="DA112" s="187">
        <v>70.3</v>
      </c>
      <c r="DB112" s="190">
        <v>113.5</v>
      </c>
      <c r="DC112" s="190">
        <v>157.8</v>
      </c>
      <c r="DD112" s="196">
        <v>201</v>
      </c>
      <c r="DE112" s="187">
        <v>211.8</v>
      </c>
      <c r="DF112" s="187">
        <v>222.3</v>
      </c>
      <c r="DG112" s="187">
        <v>270</v>
      </c>
      <c r="DH112" s="197">
        <v>297</v>
      </c>
      <c r="DI112" s="197">
        <v>333.2</v>
      </c>
      <c r="DJ112" s="196">
        <v>391.5</v>
      </c>
      <c r="DK112" s="196">
        <v>403.65</v>
      </c>
      <c r="DL112" s="196">
        <v>462.3</v>
      </c>
      <c r="DM112" s="196">
        <v>31.3</v>
      </c>
      <c r="DN112" s="198">
        <v>115</v>
      </c>
      <c r="DO112" s="187">
        <v>167.2</v>
      </c>
      <c r="DP112" s="196">
        <v>195.6</v>
      </c>
      <c r="DQ112" s="196">
        <v>226.9</v>
      </c>
      <c r="DR112" s="196">
        <v>28.813</v>
      </c>
      <c r="DS112" s="196">
        <v>25.946</v>
      </c>
      <c r="DT112" s="196">
        <v>24.732</v>
      </c>
      <c r="DU112" s="193">
        <v>24.003</v>
      </c>
      <c r="DV112" s="193">
        <v>24.481</v>
      </c>
      <c r="DW112" s="193">
        <v>21.821</v>
      </c>
      <c r="DX112" s="193">
        <v>28.754</v>
      </c>
      <c r="DY112" s="196">
        <f t="shared" si="50"/>
        <v>405.45</v>
      </c>
      <c r="DZ112" s="187">
        <v>37</v>
      </c>
      <c r="EA112" s="193">
        <v>16.45</v>
      </c>
      <c r="EB112" s="193">
        <v>49.992</v>
      </c>
      <c r="EC112" s="193">
        <v>148.133</v>
      </c>
      <c r="ED112" s="193">
        <v>23.742</v>
      </c>
      <c r="EE112" s="193">
        <v>96.377</v>
      </c>
      <c r="EF112" s="193">
        <v>26.82</v>
      </c>
      <c r="EG112" s="199">
        <v>73.471</v>
      </c>
      <c r="EH112" s="199">
        <v>39.452</v>
      </c>
      <c r="EI112" s="199">
        <v>109.929</v>
      </c>
      <c r="EJ112" s="199">
        <v>64.179</v>
      </c>
      <c r="EK112" s="199">
        <v>49.11</v>
      </c>
      <c r="EL112" s="187">
        <f t="shared" si="73"/>
        <v>734.655</v>
      </c>
      <c r="EM112" s="203">
        <v>77.706</v>
      </c>
      <c r="EN112" s="187">
        <v>45.029</v>
      </c>
      <c r="EO112" s="190">
        <v>30.324</v>
      </c>
      <c r="EP112" s="190">
        <v>27.562</v>
      </c>
      <c r="EQ112" s="190">
        <v>75.389</v>
      </c>
      <c r="ER112" s="190">
        <v>34.627</v>
      </c>
      <c r="ES112" s="193">
        <v>177.215</v>
      </c>
      <c r="ET112" s="196">
        <v>69.548</v>
      </c>
      <c r="EU112" s="193">
        <v>42.897</v>
      </c>
      <c r="EV112" s="193">
        <v>93.954</v>
      </c>
      <c r="EW112" s="193">
        <v>83.33799999999998</v>
      </c>
      <c r="EX112" s="201">
        <v>45.61599999999999</v>
      </c>
      <c r="EY112" s="187">
        <f t="shared" si="51"/>
        <v>803.205</v>
      </c>
      <c r="EZ112" s="196">
        <v>123.289</v>
      </c>
      <c r="FA112" s="187">
        <v>52.104</v>
      </c>
      <c r="FB112" s="201">
        <v>30.324</v>
      </c>
      <c r="FC112" s="201">
        <v>30.119999999999997</v>
      </c>
      <c r="FD112" s="187">
        <v>73.4</v>
      </c>
      <c r="FE112" s="187">
        <v>71.40200000000002</v>
      </c>
      <c r="FF112" s="201">
        <v>52.889</v>
      </c>
      <c r="FG112" s="201">
        <v>76.728</v>
      </c>
      <c r="FH112" s="201">
        <v>56.21</v>
      </c>
      <c r="FI112" s="201">
        <v>71.159</v>
      </c>
      <c r="FJ112" s="190">
        <v>26.613</v>
      </c>
      <c r="FK112" s="201">
        <v>17.678</v>
      </c>
      <c r="FL112" s="187">
        <f t="shared" si="52"/>
        <v>681.916</v>
      </c>
      <c r="FM112" s="196">
        <v>52.792</v>
      </c>
      <c r="FN112" s="188">
        <v>50.891</v>
      </c>
      <c r="FO112" s="225">
        <v>45.271</v>
      </c>
      <c r="FP112" s="225">
        <v>78.237</v>
      </c>
      <c r="FQ112" s="225">
        <v>86.751</v>
      </c>
      <c r="FR112" s="225">
        <v>55.373</v>
      </c>
      <c r="FS112" s="187">
        <v>66.269</v>
      </c>
      <c r="FT112" s="187">
        <v>47.794</v>
      </c>
      <c r="FU112" s="226">
        <v>47.669</v>
      </c>
      <c r="FV112" s="225">
        <v>55.228</v>
      </c>
      <c r="FW112" s="225">
        <v>52.609</v>
      </c>
      <c r="FX112" s="225">
        <v>78.139</v>
      </c>
      <c r="FY112" s="196">
        <v>65.946</v>
      </c>
      <c r="FZ112" s="196">
        <v>58.733</v>
      </c>
      <c r="GA112" s="196">
        <v>59.82</v>
      </c>
      <c r="GB112" s="196">
        <v>49.306</v>
      </c>
      <c r="GC112" s="196">
        <v>80.146</v>
      </c>
      <c r="GD112" s="196">
        <v>56.411</v>
      </c>
      <c r="GE112" s="196">
        <v>52.742</v>
      </c>
      <c r="GF112" s="196">
        <v>42.682</v>
      </c>
      <c r="GG112" s="196">
        <v>70.736</v>
      </c>
      <c r="GH112" s="196">
        <v>41.926</v>
      </c>
      <c r="GI112" s="196">
        <v>41.723</v>
      </c>
      <c r="GJ112" s="196">
        <v>41.751</v>
      </c>
      <c r="GK112" s="196">
        <f t="shared" si="74"/>
        <v>717.023</v>
      </c>
      <c r="GL112" s="196">
        <f t="shared" si="75"/>
        <v>661.922</v>
      </c>
      <c r="GM112" s="196">
        <v>156.486</v>
      </c>
      <c r="GN112" s="196">
        <v>152.084</v>
      </c>
      <c r="GO112" s="196">
        <v>105.699</v>
      </c>
      <c r="GP112" s="196">
        <v>79.826</v>
      </c>
      <c r="GQ112" s="196">
        <v>96.378</v>
      </c>
      <c r="GR112" s="196">
        <v>95.774</v>
      </c>
      <c r="GS112" s="196">
        <v>68.231</v>
      </c>
      <c r="GT112" s="196">
        <v>80.429</v>
      </c>
      <c r="GU112" s="196">
        <v>70.726</v>
      </c>
      <c r="GV112" s="196">
        <v>66.104</v>
      </c>
      <c r="GW112" s="196">
        <v>84.098</v>
      </c>
      <c r="GX112" s="196">
        <v>87.638</v>
      </c>
      <c r="GY112" s="196">
        <v>68.068</v>
      </c>
      <c r="GZ112" s="196">
        <v>68.223</v>
      </c>
      <c r="HA112" s="196">
        <v>92.096</v>
      </c>
      <c r="HB112" s="196">
        <v>31.083</v>
      </c>
      <c r="HC112" s="196">
        <v>30.322</v>
      </c>
      <c r="HD112" s="196">
        <v>75.782</v>
      </c>
      <c r="HE112" s="196">
        <v>68.394</v>
      </c>
      <c r="HF112" s="196">
        <v>66.837</v>
      </c>
      <c r="HG112" s="196">
        <v>76.081</v>
      </c>
      <c r="HH112" s="196">
        <v>106.686</v>
      </c>
      <c r="HI112" s="196">
        <v>41.472</v>
      </c>
      <c r="HJ112" s="196">
        <v>31.99</v>
      </c>
      <c r="HK112" s="196">
        <v>89.546</v>
      </c>
      <c r="HL112" s="196">
        <v>69.4</v>
      </c>
      <c r="HM112" s="196">
        <v>85.28</v>
      </c>
      <c r="HN112" s="196">
        <v>34.849</v>
      </c>
      <c r="HO112" s="196">
        <v>38.213</v>
      </c>
      <c r="HP112" s="196">
        <v>43.275</v>
      </c>
      <c r="HQ112" s="196">
        <v>34.262</v>
      </c>
      <c r="HR112" s="196">
        <v>70.483</v>
      </c>
      <c r="HS112" s="196">
        <v>56.1782</v>
      </c>
      <c r="HT112" s="196">
        <v>49.051</v>
      </c>
      <c r="HU112" s="196"/>
      <c r="HV112" s="196"/>
      <c r="HW112" s="187">
        <f t="shared" si="76"/>
        <v>683.572</v>
      </c>
      <c r="HX112" s="187">
        <f t="shared" si="77"/>
        <v>570.5372000000001</v>
      </c>
    </row>
    <row r="113" spans="1:232" ht="18.75" customHeight="1">
      <c r="A113" s="94" t="s">
        <v>170</v>
      </c>
      <c r="B113" s="51" t="s">
        <v>171</v>
      </c>
      <c r="C113" s="39">
        <v>12</v>
      </c>
      <c r="D113" s="39"/>
      <c r="E113" s="39">
        <v>9</v>
      </c>
      <c r="F113" s="39">
        <v>16</v>
      </c>
      <c r="G113" s="39">
        <v>3</v>
      </c>
      <c r="H113" s="41" t="s">
        <v>21</v>
      </c>
      <c r="I113" s="39">
        <v>1</v>
      </c>
      <c r="J113" s="119" t="s">
        <v>21</v>
      </c>
      <c r="K113" s="79" t="s">
        <v>21</v>
      </c>
      <c r="L113" s="79">
        <v>1</v>
      </c>
      <c r="M113" s="79" t="s">
        <v>20</v>
      </c>
      <c r="N113" s="79" t="s">
        <v>20</v>
      </c>
      <c r="O113" s="83">
        <v>1</v>
      </c>
      <c r="P113" s="61">
        <v>2</v>
      </c>
      <c r="Q113" s="47" t="s">
        <v>20</v>
      </c>
      <c r="R113" s="79">
        <v>2</v>
      </c>
      <c r="S113" s="79">
        <v>4.664</v>
      </c>
      <c r="T113" s="61">
        <v>13</v>
      </c>
      <c r="U113" s="61">
        <v>3.3</v>
      </c>
      <c r="V113" s="91">
        <v>12.4</v>
      </c>
      <c r="W113" s="187">
        <v>22.628999999999998</v>
      </c>
      <c r="X113" s="187">
        <v>11.294</v>
      </c>
      <c r="Y113" s="187">
        <v>61.889</v>
      </c>
      <c r="Z113" s="187">
        <v>56.082</v>
      </c>
      <c r="AA113" s="187">
        <f t="shared" si="43"/>
        <v>61.983000000000004</v>
      </c>
      <c r="AB113" s="187">
        <v>81.349</v>
      </c>
      <c r="AC113" s="187">
        <v>52.524</v>
      </c>
      <c r="AD113" s="187">
        <v>44.916999999999994</v>
      </c>
      <c r="AE113" s="191" t="s">
        <v>20</v>
      </c>
      <c r="AF113" s="189" t="s">
        <v>20</v>
      </c>
      <c r="AG113" s="189" t="s">
        <v>188</v>
      </c>
      <c r="AH113" s="189" t="s">
        <v>188</v>
      </c>
      <c r="AI113" s="189" t="s">
        <v>188</v>
      </c>
      <c r="AJ113" s="189" t="s">
        <v>188</v>
      </c>
      <c r="AK113" s="189"/>
      <c r="AL113" s="189"/>
      <c r="AM113" s="189">
        <v>2</v>
      </c>
      <c r="AN113" s="189"/>
      <c r="AO113" s="189"/>
      <c r="AP113" s="189"/>
      <c r="AQ113" s="187">
        <f t="shared" si="44"/>
        <v>2</v>
      </c>
      <c r="AR113" s="191" t="s">
        <v>20</v>
      </c>
      <c r="AS113" s="189" t="s">
        <v>188</v>
      </c>
      <c r="AT113" s="189">
        <v>0.564</v>
      </c>
      <c r="AU113" s="189">
        <v>0</v>
      </c>
      <c r="AV113" s="192">
        <v>0</v>
      </c>
      <c r="AW113" s="192">
        <v>0</v>
      </c>
      <c r="AX113" s="193">
        <v>0.3</v>
      </c>
      <c r="AY113" s="193">
        <v>1.1</v>
      </c>
      <c r="AZ113" s="193">
        <v>0</v>
      </c>
      <c r="BA113" s="193">
        <v>1.8</v>
      </c>
      <c r="BB113" s="193">
        <v>0.8999999999999995</v>
      </c>
      <c r="BC113" s="189">
        <v>0</v>
      </c>
      <c r="BD113" s="189">
        <f t="shared" si="45"/>
        <v>4.664</v>
      </c>
      <c r="BE113" s="189">
        <v>1.9</v>
      </c>
      <c r="BF113" s="189">
        <f t="shared" si="53"/>
        <v>0</v>
      </c>
      <c r="BG113" s="189">
        <f t="shared" si="54"/>
        <v>0.8000000000000003</v>
      </c>
      <c r="BH113" s="189">
        <f t="shared" si="55"/>
        <v>0.5</v>
      </c>
      <c r="BI113" s="189">
        <f t="shared" si="56"/>
        <v>0</v>
      </c>
      <c r="BJ113" s="189">
        <f t="shared" si="57"/>
        <v>0.09999999999999964</v>
      </c>
      <c r="BK113" s="189">
        <f t="shared" si="58"/>
        <v>6.6000000000000005</v>
      </c>
      <c r="BL113" s="189">
        <f t="shared" si="59"/>
        <v>0.5999999999999996</v>
      </c>
      <c r="BM113" s="189">
        <f t="shared" si="60"/>
        <v>0.6999999999999993</v>
      </c>
      <c r="BN113" s="189">
        <f t="shared" si="61"/>
        <v>1.5</v>
      </c>
      <c r="BO113" s="189">
        <f t="shared" si="62"/>
        <v>0.10000000000000142</v>
      </c>
      <c r="BP113" s="189">
        <f t="shared" si="63"/>
        <v>0.1999999999999993</v>
      </c>
      <c r="BQ113" s="189">
        <f t="shared" si="47"/>
        <v>13</v>
      </c>
      <c r="BR113" s="193">
        <v>1.9</v>
      </c>
      <c r="BS113" s="193">
        <v>2.7</v>
      </c>
      <c r="BT113" s="190">
        <v>3.2</v>
      </c>
      <c r="BU113" s="187">
        <v>3.2</v>
      </c>
      <c r="BV113" s="194">
        <v>3.3</v>
      </c>
      <c r="BW113" s="194">
        <v>9.9</v>
      </c>
      <c r="BX113" s="187">
        <v>10.5</v>
      </c>
      <c r="BY113" s="190">
        <v>11.2</v>
      </c>
      <c r="BZ113" s="187">
        <v>12.7</v>
      </c>
      <c r="CA113" s="195">
        <v>12.8</v>
      </c>
      <c r="CB113" s="187">
        <v>3.3</v>
      </c>
      <c r="CC113" s="187">
        <v>13</v>
      </c>
      <c r="CD113" s="187" t="s">
        <v>188</v>
      </c>
      <c r="CE113" s="187">
        <f t="shared" si="79"/>
        <v>1</v>
      </c>
      <c r="CF113" s="187">
        <f t="shared" si="64"/>
        <v>0</v>
      </c>
      <c r="CG113" s="187">
        <f t="shared" si="65"/>
        <v>1.2000000000000002</v>
      </c>
      <c r="CH113" s="187">
        <f t="shared" si="66"/>
        <v>0</v>
      </c>
      <c r="CI113" s="187">
        <f t="shared" si="67"/>
        <v>0.19999999999999973</v>
      </c>
      <c r="CJ113" s="187">
        <f t="shared" si="68"/>
        <v>0.6000000000000001</v>
      </c>
      <c r="CK113" s="187">
        <f t="shared" si="69"/>
        <v>0.10000000000000009</v>
      </c>
      <c r="CL113" s="187">
        <f t="shared" si="70"/>
        <v>0.19999999999999973</v>
      </c>
      <c r="CM113" s="187">
        <f t="shared" si="71"/>
        <v>0</v>
      </c>
      <c r="CN113" s="187">
        <f t="shared" si="72"/>
        <v>0</v>
      </c>
      <c r="CO113" s="187">
        <f t="shared" si="49"/>
        <v>0</v>
      </c>
      <c r="CP113" s="187">
        <v>1</v>
      </c>
      <c r="CQ113" s="187">
        <v>1</v>
      </c>
      <c r="CR113" s="190">
        <v>2.2</v>
      </c>
      <c r="CS113" s="187">
        <v>2.2</v>
      </c>
      <c r="CT113" s="187">
        <v>2.4</v>
      </c>
      <c r="CU113" s="230">
        <v>3</v>
      </c>
      <c r="CV113" s="193">
        <v>3.1</v>
      </c>
      <c r="CW113" s="196">
        <v>3.3</v>
      </c>
      <c r="CX113" s="190">
        <v>3.3</v>
      </c>
      <c r="CY113" s="187">
        <v>3.3</v>
      </c>
      <c r="CZ113" s="187">
        <v>3.3</v>
      </c>
      <c r="DA113" s="187">
        <v>1</v>
      </c>
      <c r="DB113" s="190">
        <v>1.2</v>
      </c>
      <c r="DC113" s="190">
        <v>1.3</v>
      </c>
      <c r="DD113" s="196">
        <v>1.3</v>
      </c>
      <c r="DE113" s="187">
        <v>3.4</v>
      </c>
      <c r="DF113" s="187">
        <v>3.7</v>
      </c>
      <c r="DG113" s="187">
        <v>3.7</v>
      </c>
      <c r="DH113" s="197">
        <v>4.1</v>
      </c>
      <c r="DI113" s="197">
        <v>5.7</v>
      </c>
      <c r="DJ113" s="196">
        <v>11.1</v>
      </c>
      <c r="DK113" s="196">
        <v>11.443999999999999</v>
      </c>
      <c r="DL113" s="196">
        <v>12.4</v>
      </c>
      <c r="DM113" s="196">
        <v>5.2</v>
      </c>
      <c r="DN113" s="198">
        <v>8</v>
      </c>
      <c r="DO113" s="187">
        <v>8.1</v>
      </c>
      <c r="DP113" s="196">
        <v>8.3</v>
      </c>
      <c r="DQ113" s="196">
        <v>8.5</v>
      </c>
      <c r="DR113" s="196">
        <v>0</v>
      </c>
      <c r="DS113" s="196">
        <v>0.59</v>
      </c>
      <c r="DT113" s="196">
        <v>0</v>
      </c>
      <c r="DU113" s="193">
        <v>4.081</v>
      </c>
      <c r="DV113" s="193">
        <v>2.401</v>
      </c>
      <c r="DW113" s="193">
        <v>0.135</v>
      </c>
      <c r="DX113" s="193">
        <v>6.922</v>
      </c>
      <c r="DY113" s="196">
        <f t="shared" si="50"/>
        <v>22.628999999999998</v>
      </c>
      <c r="DZ113" s="187">
        <v>1</v>
      </c>
      <c r="EA113" s="193">
        <v>0.19</v>
      </c>
      <c r="EB113" s="193">
        <v>0.763</v>
      </c>
      <c r="EC113" s="193">
        <v>2.309</v>
      </c>
      <c r="ED113" s="193">
        <v>1.2</v>
      </c>
      <c r="EE113" s="193">
        <v>0.26</v>
      </c>
      <c r="EF113" s="193">
        <v>0.14</v>
      </c>
      <c r="EG113" s="199">
        <v>0.334</v>
      </c>
      <c r="EH113" s="199">
        <v>0.402</v>
      </c>
      <c r="EI113" s="199">
        <v>2.484</v>
      </c>
      <c r="EJ113" s="199">
        <v>0.666</v>
      </c>
      <c r="EK113" s="199">
        <v>1.546</v>
      </c>
      <c r="EL113" s="187">
        <f t="shared" si="73"/>
        <v>11.294</v>
      </c>
      <c r="EM113" s="203">
        <v>11.723</v>
      </c>
      <c r="EN113" s="187">
        <v>1.085</v>
      </c>
      <c r="EO113" s="190">
        <v>4.115</v>
      </c>
      <c r="EP113" s="190">
        <v>3.166</v>
      </c>
      <c r="EQ113" s="190">
        <v>1.27</v>
      </c>
      <c r="ER113" s="190">
        <v>4.788</v>
      </c>
      <c r="ES113" s="193">
        <v>2.124</v>
      </c>
      <c r="ET113" s="196">
        <v>9.157</v>
      </c>
      <c r="EU113" s="193">
        <v>6.372</v>
      </c>
      <c r="EV113" s="193">
        <v>3.634</v>
      </c>
      <c r="EW113" s="193">
        <v>6.447</v>
      </c>
      <c r="EX113" s="201">
        <v>8.008000000000001</v>
      </c>
      <c r="EY113" s="187">
        <f t="shared" si="51"/>
        <v>61.889</v>
      </c>
      <c r="EZ113" s="196">
        <v>1.934</v>
      </c>
      <c r="FA113" s="187" t="s">
        <v>188</v>
      </c>
      <c r="FB113" s="201">
        <v>4.115</v>
      </c>
      <c r="FC113" s="201">
        <v>1.7400000000000002</v>
      </c>
      <c r="FD113" s="187">
        <v>4.09</v>
      </c>
      <c r="FE113" s="187">
        <v>8.172</v>
      </c>
      <c r="FF113" s="201">
        <v>4.62</v>
      </c>
      <c r="FG113" s="201">
        <v>5.438</v>
      </c>
      <c r="FH113" s="201">
        <v>7.736</v>
      </c>
      <c r="FI113" s="201">
        <v>6.339</v>
      </c>
      <c r="FJ113" s="190">
        <v>2.957</v>
      </c>
      <c r="FK113" s="201">
        <v>8.941</v>
      </c>
      <c r="FL113" s="187">
        <f t="shared" si="52"/>
        <v>56.082</v>
      </c>
      <c r="FM113" s="196">
        <v>3.326</v>
      </c>
      <c r="FN113" s="188">
        <v>0.628</v>
      </c>
      <c r="FO113" s="225">
        <v>3.869</v>
      </c>
      <c r="FP113" s="225">
        <v>6.167</v>
      </c>
      <c r="FQ113" s="225">
        <v>9.457</v>
      </c>
      <c r="FR113" s="225">
        <v>3.16</v>
      </c>
      <c r="FS113" s="187">
        <v>9.976</v>
      </c>
      <c r="FT113" s="187">
        <v>3.701</v>
      </c>
      <c r="FU113" s="226">
        <v>10.628</v>
      </c>
      <c r="FV113" s="225">
        <v>6.251</v>
      </c>
      <c r="FW113" s="225">
        <v>0.252</v>
      </c>
      <c r="FX113" s="225">
        <v>4.568</v>
      </c>
      <c r="FY113" s="196">
        <v>8.244</v>
      </c>
      <c r="FZ113" s="196">
        <v>1.174</v>
      </c>
      <c r="GA113" s="196">
        <v>9.948</v>
      </c>
      <c r="GB113" s="196">
        <v>3.4</v>
      </c>
      <c r="GC113" s="196">
        <v>5.377</v>
      </c>
      <c r="GD113" s="196">
        <v>7.122</v>
      </c>
      <c r="GE113" s="196">
        <v>7.036</v>
      </c>
      <c r="GF113" s="196">
        <v>24.453</v>
      </c>
      <c r="GG113" s="196">
        <v>5.508</v>
      </c>
      <c r="GH113" s="196">
        <v>2.13</v>
      </c>
      <c r="GI113" s="196">
        <v>0.918</v>
      </c>
      <c r="GJ113" s="196">
        <v>6.039</v>
      </c>
      <c r="GK113" s="196">
        <f t="shared" si="74"/>
        <v>61.983000000000004</v>
      </c>
      <c r="GL113" s="196">
        <f t="shared" si="75"/>
        <v>81.349</v>
      </c>
      <c r="GM113" s="196">
        <v>0.826</v>
      </c>
      <c r="GN113" s="196">
        <v>2.383</v>
      </c>
      <c r="GO113" s="196">
        <v>20.979</v>
      </c>
      <c r="GP113" s="196">
        <v>2.435</v>
      </c>
      <c r="GQ113" s="196">
        <v>1.121</v>
      </c>
      <c r="GR113" s="196">
        <v>0.352</v>
      </c>
      <c r="GS113" s="196">
        <v>1.4</v>
      </c>
      <c r="GT113" s="196">
        <v>5.311</v>
      </c>
      <c r="GU113" s="196">
        <v>3.465</v>
      </c>
      <c r="GV113" s="196">
        <v>2.615</v>
      </c>
      <c r="GW113" s="196">
        <v>3.418</v>
      </c>
      <c r="GX113" s="196">
        <v>10.906</v>
      </c>
      <c r="GY113" s="196">
        <v>7.702</v>
      </c>
      <c r="GZ113" s="196">
        <v>0.136</v>
      </c>
      <c r="HA113" s="196">
        <v>4.111</v>
      </c>
      <c r="HB113" s="196">
        <v>0.713</v>
      </c>
      <c r="HC113" s="196">
        <v>2.778</v>
      </c>
      <c r="HD113" s="196">
        <v>9.898</v>
      </c>
      <c r="HE113" s="196">
        <v>4.858</v>
      </c>
      <c r="HF113" s="196">
        <v>0.821</v>
      </c>
      <c r="HG113" s="196">
        <v>6.925</v>
      </c>
      <c r="HH113" s="196">
        <v>3.419</v>
      </c>
      <c r="HI113" s="196">
        <v>2.026</v>
      </c>
      <c r="HJ113" s="196">
        <v>1.53</v>
      </c>
      <c r="HK113" s="196">
        <v>1.33</v>
      </c>
      <c r="HL113" s="196">
        <v>7.706</v>
      </c>
      <c r="HM113" s="196">
        <v>4.317</v>
      </c>
      <c r="HN113" s="196">
        <v>0.144</v>
      </c>
      <c r="HO113" s="196">
        <v>0.717</v>
      </c>
      <c r="HP113" s="196">
        <v>5.156</v>
      </c>
      <c r="HQ113" s="196">
        <v>7.045</v>
      </c>
      <c r="HR113" s="196">
        <v>7.578</v>
      </c>
      <c r="HS113" s="196">
        <v>11.241</v>
      </c>
      <c r="HT113" s="196">
        <v>1.446</v>
      </c>
      <c r="HU113" s="196"/>
      <c r="HV113" s="196"/>
      <c r="HW113" s="187">
        <f t="shared" si="76"/>
        <v>41.361</v>
      </c>
      <c r="HX113" s="187">
        <f t="shared" si="77"/>
        <v>46.68</v>
      </c>
    </row>
    <row r="114" spans="1:232" ht="18.75" customHeight="1">
      <c r="A114" s="51" t="s">
        <v>260</v>
      </c>
      <c r="B114" s="51" t="s">
        <v>172</v>
      </c>
      <c r="C114" s="63">
        <v>83</v>
      </c>
      <c r="D114" s="39"/>
      <c r="E114" s="39">
        <v>156</v>
      </c>
      <c r="F114" s="39">
        <v>124</v>
      </c>
      <c r="G114" s="39">
        <v>88</v>
      </c>
      <c r="H114" s="39">
        <v>54</v>
      </c>
      <c r="I114" s="39">
        <v>52</v>
      </c>
      <c r="J114" s="119">
        <v>40</v>
      </c>
      <c r="K114" s="79">
        <v>56</v>
      </c>
      <c r="L114" s="79">
        <v>63</v>
      </c>
      <c r="M114" s="79">
        <v>89</v>
      </c>
      <c r="N114" s="79">
        <v>196</v>
      </c>
      <c r="O114" s="83">
        <v>197</v>
      </c>
      <c r="P114" s="61">
        <v>246</v>
      </c>
      <c r="Q114" s="82">
        <v>249</v>
      </c>
      <c r="R114" s="61" t="s">
        <v>20</v>
      </c>
      <c r="S114" s="61">
        <v>1127.575</v>
      </c>
      <c r="T114" s="61">
        <v>2071</v>
      </c>
      <c r="U114" s="61">
        <v>1337.7</v>
      </c>
      <c r="V114" s="91">
        <v>3147.3</v>
      </c>
      <c r="W114" s="187">
        <v>1372.955</v>
      </c>
      <c r="X114" s="187">
        <v>2382.1189999999997</v>
      </c>
      <c r="Y114" s="187">
        <v>3454.309</v>
      </c>
      <c r="Z114" s="187">
        <v>2701.659</v>
      </c>
      <c r="AA114" s="187">
        <f t="shared" si="43"/>
        <v>2031.2160000000001</v>
      </c>
      <c r="AB114" s="187">
        <v>2267.607</v>
      </c>
      <c r="AC114" s="187">
        <v>1589.098</v>
      </c>
      <c r="AD114" s="187">
        <v>1042.8109999999997</v>
      </c>
      <c r="AE114" s="191" t="s">
        <v>20</v>
      </c>
      <c r="AF114" s="189" t="s">
        <v>20</v>
      </c>
      <c r="AG114" s="189" t="s">
        <v>20</v>
      </c>
      <c r="AH114" s="189" t="s">
        <v>20</v>
      </c>
      <c r="AI114" s="189" t="s">
        <v>20</v>
      </c>
      <c r="AJ114" s="189" t="s">
        <v>20</v>
      </c>
      <c r="AK114" s="189"/>
      <c r="AL114" s="189"/>
      <c r="AM114" s="206"/>
      <c r="AN114" s="189"/>
      <c r="AO114" s="189"/>
      <c r="AP114" s="189"/>
      <c r="AQ114" s="187" t="s">
        <v>20</v>
      </c>
      <c r="AR114" s="191">
        <v>49</v>
      </c>
      <c r="AS114" s="189">
        <v>72</v>
      </c>
      <c r="AT114" s="189">
        <v>121.875</v>
      </c>
      <c r="AU114" s="189">
        <v>174</v>
      </c>
      <c r="AV114" s="192">
        <v>33</v>
      </c>
      <c r="AW114" s="192">
        <v>190</v>
      </c>
      <c r="AX114" s="193">
        <v>53.4</v>
      </c>
      <c r="AY114" s="193">
        <v>49.7</v>
      </c>
      <c r="AZ114" s="193">
        <v>116.9</v>
      </c>
      <c r="BA114" s="193">
        <v>65.6</v>
      </c>
      <c r="BB114" s="193">
        <v>126.1</v>
      </c>
      <c r="BC114" s="189">
        <v>76</v>
      </c>
      <c r="BD114" s="189">
        <f t="shared" si="45"/>
        <v>1127.575</v>
      </c>
      <c r="BE114" s="189">
        <v>105.8</v>
      </c>
      <c r="BF114" s="189">
        <f t="shared" si="53"/>
        <v>336.59999999999997</v>
      </c>
      <c r="BG114" s="189">
        <f t="shared" si="54"/>
        <v>170.5</v>
      </c>
      <c r="BH114" s="189">
        <f t="shared" si="55"/>
        <v>48.39999999999998</v>
      </c>
      <c r="BI114" s="189">
        <f t="shared" si="56"/>
        <v>143.4000000000001</v>
      </c>
      <c r="BJ114" s="189">
        <f t="shared" si="57"/>
        <v>282.70000000000005</v>
      </c>
      <c r="BK114" s="189">
        <f t="shared" si="58"/>
        <v>47.59999999999991</v>
      </c>
      <c r="BL114" s="189">
        <f t="shared" si="59"/>
        <v>331.4000000000001</v>
      </c>
      <c r="BM114" s="189">
        <f t="shared" si="60"/>
        <v>121.29999999999995</v>
      </c>
      <c r="BN114" s="189">
        <f t="shared" si="61"/>
        <v>135.29999999999995</v>
      </c>
      <c r="BO114" s="189">
        <f t="shared" si="62"/>
        <v>127.5</v>
      </c>
      <c r="BP114" s="189">
        <f t="shared" si="63"/>
        <v>220.5</v>
      </c>
      <c r="BQ114" s="189">
        <f t="shared" si="47"/>
        <v>2071</v>
      </c>
      <c r="BR114" s="193">
        <v>442.4</v>
      </c>
      <c r="BS114" s="193">
        <v>612.9</v>
      </c>
      <c r="BT114" s="190">
        <v>661.3</v>
      </c>
      <c r="BU114" s="187">
        <v>804.7</v>
      </c>
      <c r="BV114" s="194">
        <v>1087.4</v>
      </c>
      <c r="BW114" s="194">
        <v>1135</v>
      </c>
      <c r="BX114" s="187">
        <v>1466.4</v>
      </c>
      <c r="BY114" s="190">
        <v>1587.7</v>
      </c>
      <c r="BZ114" s="187">
        <v>1723</v>
      </c>
      <c r="CA114" s="195">
        <v>1850.5</v>
      </c>
      <c r="CB114" s="187">
        <v>1337.7</v>
      </c>
      <c r="CC114" s="187">
        <v>2071</v>
      </c>
      <c r="CD114" s="187">
        <v>69.9</v>
      </c>
      <c r="CE114" s="187">
        <f t="shared" si="79"/>
        <v>38.8</v>
      </c>
      <c r="CF114" s="187">
        <f t="shared" si="64"/>
        <v>279.3</v>
      </c>
      <c r="CG114" s="187">
        <f t="shared" si="65"/>
        <v>42.69999999999999</v>
      </c>
      <c r="CH114" s="187">
        <f t="shared" si="66"/>
        <v>210.3</v>
      </c>
      <c r="CI114" s="187">
        <f t="shared" si="67"/>
        <v>193.5</v>
      </c>
      <c r="CJ114" s="187">
        <f t="shared" si="68"/>
        <v>68.20000000000005</v>
      </c>
      <c r="CK114" s="187">
        <f t="shared" si="69"/>
        <v>198.5999999999999</v>
      </c>
      <c r="CL114" s="187">
        <f t="shared" si="70"/>
        <v>63.200000000000045</v>
      </c>
      <c r="CM114" s="187">
        <f t="shared" si="71"/>
        <v>74.09999999999991</v>
      </c>
      <c r="CN114" s="187">
        <f t="shared" si="72"/>
        <v>68.90000000000009</v>
      </c>
      <c r="CO114" s="187">
        <f t="shared" si="49"/>
        <v>30.200000000000045</v>
      </c>
      <c r="CP114" s="187">
        <v>108.7</v>
      </c>
      <c r="CQ114" s="187">
        <v>388</v>
      </c>
      <c r="CR114" s="190">
        <v>430.7</v>
      </c>
      <c r="CS114" s="187">
        <v>641</v>
      </c>
      <c r="CT114" s="187">
        <v>834.5</v>
      </c>
      <c r="CU114" s="230">
        <v>902.7</v>
      </c>
      <c r="CV114" s="193">
        <v>1101.3</v>
      </c>
      <c r="CW114" s="196">
        <v>1164.5</v>
      </c>
      <c r="CX114" s="190">
        <v>1238.6</v>
      </c>
      <c r="CY114" s="187">
        <v>1307.5</v>
      </c>
      <c r="CZ114" s="187">
        <v>1337.7</v>
      </c>
      <c r="DA114" s="187">
        <v>68.9</v>
      </c>
      <c r="DB114" s="190">
        <v>631.8</v>
      </c>
      <c r="DC114" s="190">
        <v>1104.6</v>
      </c>
      <c r="DD114" s="196">
        <v>1345.5</v>
      </c>
      <c r="DE114" s="187">
        <v>1446.6</v>
      </c>
      <c r="DF114" s="187">
        <v>1951.9</v>
      </c>
      <c r="DG114" s="187">
        <v>2099.9</v>
      </c>
      <c r="DH114" s="197">
        <v>2299.5</v>
      </c>
      <c r="DI114" s="197">
        <v>2366</v>
      </c>
      <c r="DJ114" s="196">
        <v>2923.4</v>
      </c>
      <c r="DK114" s="196">
        <v>3002.2</v>
      </c>
      <c r="DL114" s="196">
        <v>3147.3</v>
      </c>
      <c r="DM114" s="196">
        <v>47.9</v>
      </c>
      <c r="DN114" s="198">
        <v>130</v>
      </c>
      <c r="DO114" s="187">
        <v>291.6</v>
      </c>
      <c r="DP114" s="196">
        <v>471.7</v>
      </c>
      <c r="DQ114" s="196">
        <v>552.7</v>
      </c>
      <c r="DR114" s="196">
        <v>119.832</v>
      </c>
      <c r="DS114" s="196">
        <v>136.255</v>
      </c>
      <c r="DT114" s="196">
        <v>100.263</v>
      </c>
      <c r="DU114" s="193">
        <v>130.589</v>
      </c>
      <c r="DV114" s="193">
        <v>119.783</v>
      </c>
      <c r="DW114" s="193">
        <v>104.978</v>
      </c>
      <c r="DX114" s="193">
        <v>108.555</v>
      </c>
      <c r="DY114" s="196">
        <f t="shared" si="50"/>
        <v>1372.9550000000002</v>
      </c>
      <c r="DZ114" s="187">
        <v>119</v>
      </c>
      <c r="EA114" s="193">
        <v>162.865</v>
      </c>
      <c r="EB114" s="193">
        <v>196.923</v>
      </c>
      <c r="EC114" s="193">
        <v>279.058</v>
      </c>
      <c r="ED114" s="193">
        <v>199.742</v>
      </c>
      <c r="EE114" s="193">
        <v>148.63</v>
      </c>
      <c r="EF114" s="193">
        <v>250.154</v>
      </c>
      <c r="EG114" s="199">
        <v>193.773</v>
      </c>
      <c r="EH114" s="199">
        <v>189.189</v>
      </c>
      <c r="EI114" s="199">
        <v>289.037</v>
      </c>
      <c r="EJ114" s="199">
        <v>163.262</v>
      </c>
      <c r="EK114" s="199">
        <v>190.486</v>
      </c>
      <c r="EL114" s="187">
        <f t="shared" si="73"/>
        <v>2382.1189999999997</v>
      </c>
      <c r="EM114" s="203">
        <v>190.299</v>
      </c>
      <c r="EN114" s="187">
        <v>217.4</v>
      </c>
      <c r="EO114" s="190">
        <v>282.45</v>
      </c>
      <c r="EP114" s="190">
        <v>107.059</v>
      </c>
      <c r="EQ114" s="190">
        <v>215.78</v>
      </c>
      <c r="ER114" s="190">
        <v>265.877</v>
      </c>
      <c r="ES114" s="193">
        <v>182.121</v>
      </c>
      <c r="ET114" s="196">
        <v>178.771</v>
      </c>
      <c r="EU114" s="193">
        <v>270.746</v>
      </c>
      <c r="EV114" s="193">
        <v>289.392</v>
      </c>
      <c r="EW114" s="193">
        <v>262.22400000000005</v>
      </c>
      <c r="EX114" s="201">
        <v>992.1899999999998</v>
      </c>
      <c r="EY114" s="187">
        <f t="shared" si="51"/>
        <v>3454.309</v>
      </c>
      <c r="EZ114" s="196">
        <v>222.208</v>
      </c>
      <c r="FA114" s="187">
        <v>228.836</v>
      </c>
      <c r="FB114" s="201">
        <v>282.45</v>
      </c>
      <c r="FC114" s="201">
        <v>165.544</v>
      </c>
      <c r="FD114" s="187">
        <v>159.873</v>
      </c>
      <c r="FE114" s="187">
        <v>224.50100000000003</v>
      </c>
      <c r="FF114" s="201">
        <v>313.285</v>
      </c>
      <c r="FG114" s="201">
        <v>243.995</v>
      </c>
      <c r="FH114" s="201">
        <v>283.245</v>
      </c>
      <c r="FI114" s="201">
        <v>205.38000000000002</v>
      </c>
      <c r="FJ114" s="190">
        <v>186.668</v>
      </c>
      <c r="FK114" s="201">
        <v>185.674</v>
      </c>
      <c r="FL114" s="187">
        <f t="shared" si="52"/>
        <v>2701.659</v>
      </c>
      <c r="FM114" s="196">
        <v>336.733</v>
      </c>
      <c r="FN114" s="188">
        <v>140.916</v>
      </c>
      <c r="FO114" s="225">
        <v>144.62599999999998</v>
      </c>
      <c r="FP114" s="204">
        <v>93.291</v>
      </c>
      <c r="FQ114" s="225">
        <v>152.439</v>
      </c>
      <c r="FR114" s="225">
        <v>168.752</v>
      </c>
      <c r="FS114" s="187">
        <v>127.153</v>
      </c>
      <c r="FT114" s="187">
        <v>150.008</v>
      </c>
      <c r="FU114" s="226">
        <v>145.312</v>
      </c>
      <c r="FV114" s="225">
        <v>203.242</v>
      </c>
      <c r="FW114" s="225">
        <v>137.478</v>
      </c>
      <c r="FX114" s="225">
        <v>231.266</v>
      </c>
      <c r="FY114" s="196">
        <v>234.383</v>
      </c>
      <c r="FZ114" s="196">
        <v>190.346</v>
      </c>
      <c r="GA114" s="196">
        <v>141.617</v>
      </c>
      <c r="GB114" s="196">
        <v>160.632</v>
      </c>
      <c r="GC114" s="196">
        <v>111.97099999999999</v>
      </c>
      <c r="GD114" s="196">
        <v>221.218</v>
      </c>
      <c r="GE114" s="196">
        <v>185.481</v>
      </c>
      <c r="GF114" s="196">
        <v>161.002</v>
      </c>
      <c r="GG114" s="196">
        <v>400.66700000000003</v>
      </c>
      <c r="GH114" s="196">
        <v>123.799</v>
      </c>
      <c r="GI114" s="196">
        <v>135.683</v>
      </c>
      <c r="GJ114" s="196">
        <v>200.808</v>
      </c>
      <c r="GK114" s="196">
        <f t="shared" si="74"/>
        <v>2031.2160000000001</v>
      </c>
      <c r="GL114" s="196">
        <f t="shared" si="75"/>
        <v>2267.607</v>
      </c>
      <c r="GM114" s="196">
        <v>183.132</v>
      </c>
      <c r="GN114" s="196">
        <v>284.634</v>
      </c>
      <c r="GO114" s="196">
        <v>280.459</v>
      </c>
      <c r="GP114" s="196">
        <v>214.965</v>
      </c>
      <c r="GQ114" s="196">
        <v>39.053</v>
      </c>
      <c r="GR114" s="196">
        <v>160.738</v>
      </c>
      <c r="GS114" s="196">
        <v>181.516</v>
      </c>
      <c r="GT114" s="196">
        <v>54.04</v>
      </c>
      <c r="GU114" s="196">
        <v>118.922</v>
      </c>
      <c r="GV114" s="196">
        <v>73.788</v>
      </c>
      <c r="GW114" s="196">
        <v>104.895</v>
      </c>
      <c r="GX114" s="196">
        <v>143.55900000000003</v>
      </c>
      <c r="GY114" s="196">
        <v>56.334999999999994</v>
      </c>
      <c r="GZ114" s="196">
        <v>45.463</v>
      </c>
      <c r="HA114" s="196">
        <v>48.68</v>
      </c>
      <c r="HB114" s="196">
        <v>60.856</v>
      </c>
      <c r="HC114" s="196">
        <v>93.255</v>
      </c>
      <c r="HD114" s="196">
        <v>72.901</v>
      </c>
      <c r="HE114" s="196">
        <v>34.505</v>
      </c>
      <c r="HF114" s="196">
        <v>108.025</v>
      </c>
      <c r="HG114" s="196"/>
      <c r="HH114" s="196">
        <v>77.872</v>
      </c>
      <c r="HI114" s="196">
        <v>350.359</v>
      </c>
      <c r="HJ114" s="196">
        <v>94.55999999999999</v>
      </c>
      <c r="HK114" s="196">
        <v>149.804</v>
      </c>
      <c r="HL114" s="196">
        <v>104.81300000000002</v>
      </c>
      <c r="HM114" s="196">
        <v>121.537</v>
      </c>
      <c r="HN114" s="196">
        <v>57.275999999999996</v>
      </c>
      <c r="HO114" s="196">
        <v>91.68</v>
      </c>
      <c r="HP114" s="196">
        <v>154.348</v>
      </c>
      <c r="HQ114" s="196">
        <v>147.112</v>
      </c>
      <c r="HR114" s="196">
        <v>219.686</v>
      </c>
      <c r="HS114" s="196">
        <v>133.76808</v>
      </c>
      <c r="HT114" s="196">
        <v>92.336</v>
      </c>
      <c r="HU114" s="196"/>
      <c r="HV114" s="196"/>
      <c r="HW114" s="187">
        <f t="shared" si="76"/>
        <v>597.8919999999999</v>
      </c>
      <c r="HX114" s="187">
        <f t="shared" si="77"/>
        <v>1272.3600800000002</v>
      </c>
    </row>
    <row r="115" spans="1:232" ht="18.75" customHeight="1">
      <c r="A115" s="94" t="s">
        <v>173</v>
      </c>
      <c r="B115" s="51" t="s">
        <v>174</v>
      </c>
      <c r="C115" s="63">
        <v>21</v>
      </c>
      <c r="D115" s="39"/>
      <c r="E115" s="39">
        <v>30</v>
      </c>
      <c r="F115" s="39">
        <v>24</v>
      </c>
      <c r="G115" s="39">
        <v>41</v>
      </c>
      <c r="H115" s="39">
        <v>10</v>
      </c>
      <c r="I115" s="39">
        <v>12</v>
      </c>
      <c r="J115" s="119">
        <v>9</v>
      </c>
      <c r="K115" s="79">
        <v>8</v>
      </c>
      <c r="L115" s="79">
        <v>17</v>
      </c>
      <c r="M115" s="79">
        <v>15</v>
      </c>
      <c r="N115" s="79">
        <v>26</v>
      </c>
      <c r="O115" s="83">
        <v>42</v>
      </c>
      <c r="P115" s="61">
        <v>24</v>
      </c>
      <c r="Q115" s="82">
        <v>23</v>
      </c>
      <c r="R115" s="82">
        <v>39</v>
      </c>
      <c r="S115" s="82">
        <v>61.028000000000006</v>
      </c>
      <c r="T115" s="61">
        <v>86</v>
      </c>
      <c r="U115" s="61">
        <v>70.8</v>
      </c>
      <c r="V115" s="91">
        <v>94.1</v>
      </c>
      <c r="W115" s="187">
        <v>160.875</v>
      </c>
      <c r="X115" s="187">
        <v>156.202</v>
      </c>
      <c r="Y115" s="187">
        <v>180.851</v>
      </c>
      <c r="Z115" s="187">
        <v>260.684</v>
      </c>
      <c r="AA115" s="187">
        <f t="shared" si="43"/>
        <v>226.23499999999999</v>
      </c>
      <c r="AB115" s="187">
        <v>337.85100000000006</v>
      </c>
      <c r="AC115" s="187">
        <v>368.561</v>
      </c>
      <c r="AD115" s="187">
        <v>699.0159999999998</v>
      </c>
      <c r="AE115" s="191">
        <v>1</v>
      </c>
      <c r="AF115" s="189">
        <v>4</v>
      </c>
      <c r="AG115" s="189">
        <v>1</v>
      </c>
      <c r="AH115" s="189">
        <v>2</v>
      </c>
      <c r="AI115" s="189">
        <v>1</v>
      </c>
      <c r="AJ115" s="189">
        <v>3</v>
      </c>
      <c r="AK115" s="189">
        <v>2</v>
      </c>
      <c r="AL115" s="189">
        <v>2</v>
      </c>
      <c r="AM115" s="189">
        <v>8</v>
      </c>
      <c r="AN115" s="189">
        <v>4</v>
      </c>
      <c r="AO115" s="189">
        <v>10</v>
      </c>
      <c r="AP115" s="189">
        <v>1</v>
      </c>
      <c r="AQ115" s="187">
        <f t="shared" si="44"/>
        <v>39</v>
      </c>
      <c r="AR115" s="191">
        <v>1</v>
      </c>
      <c r="AS115" s="189">
        <v>2</v>
      </c>
      <c r="AT115" s="189">
        <v>1.728</v>
      </c>
      <c r="AU115" s="189">
        <v>11</v>
      </c>
      <c r="AV115" s="192">
        <v>4</v>
      </c>
      <c r="AW115" s="192">
        <v>2</v>
      </c>
      <c r="AX115" s="193">
        <v>3</v>
      </c>
      <c r="AY115" s="193">
        <v>3.8</v>
      </c>
      <c r="AZ115" s="193">
        <v>2.2</v>
      </c>
      <c r="BA115" s="193">
        <v>6.2</v>
      </c>
      <c r="BB115" s="193">
        <v>14.1</v>
      </c>
      <c r="BC115" s="189">
        <v>10</v>
      </c>
      <c r="BD115" s="189">
        <f t="shared" si="45"/>
        <v>61.028000000000006</v>
      </c>
      <c r="BE115" s="189">
        <v>4.6</v>
      </c>
      <c r="BF115" s="189">
        <f t="shared" si="53"/>
        <v>3.9000000000000004</v>
      </c>
      <c r="BG115" s="189">
        <f t="shared" si="54"/>
        <v>3.3000000000000007</v>
      </c>
      <c r="BH115" s="189">
        <f t="shared" si="55"/>
        <v>2.0999999999999996</v>
      </c>
      <c r="BI115" s="189">
        <f t="shared" si="56"/>
        <v>4.1</v>
      </c>
      <c r="BJ115" s="189">
        <f t="shared" si="57"/>
        <v>16.6</v>
      </c>
      <c r="BK115" s="189">
        <f t="shared" si="58"/>
        <v>4</v>
      </c>
      <c r="BL115" s="189">
        <f t="shared" si="59"/>
        <v>5.199999999999996</v>
      </c>
      <c r="BM115" s="189">
        <f t="shared" si="60"/>
        <v>18.700000000000003</v>
      </c>
      <c r="BN115" s="189">
        <f t="shared" si="61"/>
        <v>10.299999999999997</v>
      </c>
      <c r="BO115" s="189">
        <f t="shared" si="62"/>
        <v>12.5</v>
      </c>
      <c r="BP115" s="189">
        <f t="shared" si="63"/>
        <v>0.7000000000000028</v>
      </c>
      <c r="BQ115" s="189">
        <f t="shared" si="47"/>
        <v>86</v>
      </c>
      <c r="BR115" s="193">
        <v>8.5</v>
      </c>
      <c r="BS115" s="193">
        <v>11.8</v>
      </c>
      <c r="BT115" s="190">
        <v>13.9</v>
      </c>
      <c r="BU115" s="187">
        <v>18</v>
      </c>
      <c r="BV115" s="194">
        <v>34.6</v>
      </c>
      <c r="BW115" s="194">
        <v>38.6</v>
      </c>
      <c r="BX115" s="187">
        <v>43.8</v>
      </c>
      <c r="BY115" s="190">
        <v>62.5</v>
      </c>
      <c r="BZ115" s="187">
        <v>72.8</v>
      </c>
      <c r="CA115" s="195">
        <v>85.3</v>
      </c>
      <c r="CB115" s="187">
        <v>70.8</v>
      </c>
      <c r="CC115" s="187">
        <v>86</v>
      </c>
      <c r="CD115" s="187">
        <v>2.5</v>
      </c>
      <c r="CE115" s="187">
        <f t="shared" si="79"/>
        <v>1.4</v>
      </c>
      <c r="CF115" s="187">
        <f t="shared" si="64"/>
        <v>7.1</v>
      </c>
      <c r="CG115" s="187">
        <f t="shared" si="65"/>
        <v>4.300000000000001</v>
      </c>
      <c r="CH115" s="187">
        <f t="shared" si="66"/>
        <v>6.800000000000001</v>
      </c>
      <c r="CI115" s="187">
        <f t="shared" si="67"/>
        <v>11.299999999999997</v>
      </c>
      <c r="CJ115" s="187">
        <f t="shared" si="68"/>
        <v>1.6000000000000014</v>
      </c>
      <c r="CK115" s="187">
        <f t="shared" si="69"/>
        <v>4.299999999999997</v>
      </c>
      <c r="CL115" s="187">
        <f t="shared" si="70"/>
        <v>2.4000000000000057</v>
      </c>
      <c r="CM115" s="187">
        <f t="shared" si="71"/>
        <v>6.799999999999997</v>
      </c>
      <c r="CN115" s="187">
        <f t="shared" si="72"/>
        <v>8.100000000000001</v>
      </c>
      <c r="CO115" s="187">
        <f t="shared" si="49"/>
        <v>14.199999999999996</v>
      </c>
      <c r="CP115" s="187">
        <v>3.9</v>
      </c>
      <c r="CQ115" s="187">
        <v>11</v>
      </c>
      <c r="CR115" s="190">
        <v>15.3</v>
      </c>
      <c r="CS115" s="187">
        <v>22.1</v>
      </c>
      <c r="CT115" s="187">
        <v>33.4</v>
      </c>
      <c r="CU115" s="230">
        <v>35</v>
      </c>
      <c r="CV115" s="193">
        <v>39.3</v>
      </c>
      <c r="CW115" s="196">
        <v>41.7</v>
      </c>
      <c r="CX115" s="190">
        <v>48.5</v>
      </c>
      <c r="CY115" s="187">
        <v>56.6</v>
      </c>
      <c r="CZ115" s="187">
        <v>70.8</v>
      </c>
      <c r="DA115" s="187">
        <v>3</v>
      </c>
      <c r="DB115" s="190">
        <v>12.3</v>
      </c>
      <c r="DC115" s="190">
        <v>38.1</v>
      </c>
      <c r="DD115" s="196">
        <v>49.3</v>
      </c>
      <c r="DE115" s="187">
        <v>71.6</v>
      </c>
      <c r="DF115" s="187">
        <v>74.1</v>
      </c>
      <c r="DG115" s="187">
        <v>78.4</v>
      </c>
      <c r="DH115" s="197">
        <v>84.6</v>
      </c>
      <c r="DI115" s="197">
        <v>86.2</v>
      </c>
      <c r="DJ115" s="196">
        <v>88.6</v>
      </c>
      <c r="DK115" s="196">
        <v>91.082</v>
      </c>
      <c r="DL115" s="196">
        <v>94.1</v>
      </c>
      <c r="DM115" s="196">
        <v>5.3</v>
      </c>
      <c r="DN115" s="198">
        <v>56</v>
      </c>
      <c r="DO115" s="187">
        <v>66.6</v>
      </c>
      <c r="DP115" s="196">
        <v>70.4</v>
      </c>
      <c r="DQ115" s="196">
        <v>83</v>
      </c>
      <c r="DR115" s="196">
        <v>26.841</v>
      </c>
      <c r="DS115" s="196">
        <v>4.318</v>
      </c>
      <c r="DT115" s="196">
        <v>9.189</v>
      </c>
      <c r="DU115" s="193">
        <v>17.556</v>
      </c>
      <c r="DV115" s="193">
        <v>7.413</v>
      </c>
      <c r="DW115" s="193">
        <v>5.222</v>
      </c>
      <c r="DX115" s="193">
        <v>7.336</v>
      </c>
      <c r="DY115" s="196">
        <f t="shared" si="50"/>
        <v>160.87500000000006</v>
      </c>
      <c r="DZ115" s="187">
        <v>3</v>
      </c>
      <c r="EA115" s="193">
        <v>17.769</v>
      </c>
      <c r="EB115" s="193">
        <v>10.712</v>
      </c>
      <c r="EC115" s="193">
        <v>2.775</v>
      </c>
      <c r="ED115" s="193">
        <v>4.63</v>
      </c>
      <c r="EE115" s="193">
        <v>20.325</v>
      </c>
      <c r="EF115" s="193">
        <v>4.899</v>
      </c>
      <c r="EG115" s="199">
        <v>4.592</v>
      </c>
      <c r="EH115" s="199">
        <v>23.123</v>
      </c>
      <c r="EI115" s="199">
        <v>40.05</v>
      </c>
      <c r="EJ115" s="199">
        <v>10.662</v>
      </c>
      <c r="EK115" s="199">
        <v>13.665</v>
      </c>
      <c r="EL115" s="187">
        <f t="shared" si="73"/>
        <v>156.202</v>
      </c>
      <c r="EM115" s="203">
        <v>2.34</v>
      </c>
      <c r="EN115" s="187">
        <v>4.637</v>
      </c>
      <c r="EO115" s="190">
        <v>11.138</v>
      </c>
      <c r="EP115" s="190">
        <v>41.988</v>
      </c>
      <c r="EQ115" s="190">
        <v>4.209</v>
      </c>
      <c r="ER115" s="190">
        <v>20.258</v>
      </c>
      <c r="ES115" s="193">
        <v>12.367</v>
      </c>
      <c r="ET115" s="196">
        <v>12.775</v>
      </c>
      <c r="EU115" s="193">
        <v>9.365</v>
      </c>
      <c r="EV115" s="193">
        <v>18.542</v>
      </c>
      <c r="EW115" s="193">
        <v>18.582999999999995</v>
      </c>
      <c r="EX115" s="201">
        <v>24.648999999999997</v>
      </c>
      <c r="EY115" s="187">
        <f t="shared" si="51"/>
        <v>180.851</v>
      </c>
      <c r="EZ115" s="196">
        <v>4.962</v>
      </c>
      <c r="FA115" s="187">
        <v>7.889</v>
      </c>
      <c r="FB115" s="201">
        <v>11.138</v>
      </c>
      <c r="FC115" s="201">
        <v>27.997000000000003</v>
      </c>
      <c r="FD115" s="187">
        <v>59.808</v>
      </c>
      <c r="FE115" s="187">
        <v>36.842</v>
      </c>
      <c r="FF115" s="201">
        <v>11.096</v>
      </c>
      <c r="FG115" s="201">
        <v>14.337</v>
      </c>
      <c r="FH115" s="201">
        <v>16.34</v>
      </c>
      <c r="FI115" s="201">
        <v>28.6</v>
      </c>
      <c r="FJ115" s="190">
        <v>24.243</v>
      </c>
      <c r="FK115" s="201">
        <v>17.432</v>
      </c>
      <c r="FL115" s="187">
        <f t="shared" si="52"/>
        <v>260.684</v>
      </c>
      <c r="FM115" s="196">
        <v>15.735</v>
      </c>
      <c r="FN115" s="188">
        <v>34.496</v>
      </c>
      <c r="FO115" s="225">
        <v>8.73</v>
      </c>
      <c r="FP115" s="225">
        <v>45.829</v>
      </c>
      <c r="FQ115" s="225">
        <v>6.378</v>
      </c>
      <c r="FR115" s="225">
        <v>10.267</v>
      </c>
      <c r="FS115" s="187">
        <v>25.071</v>
      </c>
      <c r="FT115" s="187">
        <v>16.631</v>
      </c>
      <c r="FU115" s="226">
        <v>17.161</v>
      </c>
      <c r="FV115" s="225">
        <v>22.762</v>
      </c>
      <c r="FW115" s="225">
        <v>8.355</v>
      </c>
      <c r="FX115" s="225">
        <v>14.82</v>
      </c>
      <c r="FY115" s="196">
        <v>8.032</v>
      </c>
      <c r="FZ115" s="196">
        <v>101.874</v>
      </c>
      <c r="GA115" s="196">
        <v>88.549</v>
      </c>
      <c r="GB115" s="196">
        <v>21.239</v>
      </c>
      <c r="GC115" s="196">
        <v>11.413</v>
      </c>
      <c r="GD115" s="196">
        <v>15.176</v>
      </c>
      <c r="GE115" s="196">
        <v>15.353</v>
      </c>
      <c r="GF115" s="196">
        <v>11.148</v>
      </c>
      <c r="GG115" s="196">
        <v>20.285</v>
      </c>
      <c r="GH115" s="196">
        <v>4.552</v>
      </c>
      <c r="GI115" s="196">
        <v>19.178</v>
      </c>
      <c r="GJ115" s="196">
        <v>21.052</v>
      </c>
      <c r="GK115" s="196">
        <f t="shared" si="74"/>
        <v>226.23499999999999</v>
      </c>
      <c r="GL115" s="196">
        <f t="shared" si="75"/>
        <v>337.85100000000006</v>
      </c>
      <c r="GM115" s="196">
        <v>8.152</v>
      </c>
      <c r="GN115" s="196">
        <v>211.524</v>
      </c>
      <c r="GO115" s="196">
        <v>50.277</v>
      </c>
      <c r="GP115" s="196">
        <v>29.167</v>
      </c>
      <c r="GQ115" s="196">
        <v>2.773</v>
      </c>
      <c r="GR115" s="196">
        <v>11.571</v>
      </c>
      <c r="GS115" s="196">
        <v>4.245</v>
      </c>
      <c r="GT115" s="196">
        <v>13.811</v>
      </c>
      <c r="GU115" s="196">
        <v>15.807</v>
      </c>
      <c r="GV115" s="196">
        <v>12.622</v>
      </c>
      <c r="GW115" s="196">
        <v>19.101</v>
      </c>
      <c r="GX115" s="196">
        <v>42.943</v>
      </c>
      <c r="GY115" s="196">
        <v>11.334</v>
      </c>
      <c r="GZ115" s="196">
        <v>17.395</v>
      </c>
      <c r="HA115" s="196">
        <v>13.063</v>
      </c>
      <c r="HB115" s="196">
        <v>69.901</v>
      </c>
      <c r="HC115" s="196">
        <v>517.733</v>
      </c>
      <c r="HD115" s="196">
        <v>16.091</v>
      </c>
      <c r="HE115" s="196">
        <v>11.813</v>
      </c>
      <c r="HF115" s="196">
        <v>15.438</v>
      </c>
      <c r="HG115" s="196">
        <v>6.116</v>
      </c>
      <c r="HH115" s="196">
        <v>2.567</v>
      </c>
      <c r="HI115" s="196">
        <v>8.682</v>
      </c>
      <c r="HJ115" s="196">
        <v>8.883</v>
      </c>
      <c r="HK115" s="196">
        <v>12.195</v>
      </c>
      <c r="HL115" s="196">
        <v>119.815</v>
      </c>
      <c r="HM115" s="196">
        <v>10.767</v>
      </c>
      <c r="HN115" s="196">
        <v>4.631</v>
      </c>
      <c r="HO115" s="196">
        <v>11.127</v>
      </c>
      <c r="HP115" s="196">
        <v>16.728</v>
      </c>
      <c r="HQ115" s="196">
        <v>17.709</v>
      </c>
      <c r="HR115" s="196">
        <v>14.0735</v>
      </c>
      <c r="HS115" s="196">
        <v>7.762</v>
      </c>
      <c r="HT115" s="196">
        <v>7.923</v>
      </c>
      <c r="HU115" s="196"/>
      <c r="HV115" s="196"/>
      <c r="HW115" s="187">
        <f t="shared" si="76"/>
        <v>681.4509999999999</v>
      </c>
      <c r="HX115" s="187">
        <f t="shared" si="77"/>
        <v>222.7305</v>
      </c>
    </row>
    <row r="116" spans="1:232" ht="18.75" customHeight="1">
      <c r="A116" s="94" t="s">
        <v>175</v>
      </c>
      <c r="B116" s="51" t="s">
        <v>176</v>
      </c>
      <c r="C116" s="39">
        <v>43</v>
      </c>
      <c r="D116" s="39"/>
      <c r="E116" s="39">
        <v>14</v>
      </c>
      <c r="F116" s="39">
        <v>71</v>
      </c>
      <c r="G116" s="39">
        <v>34</v>
      </c>
      <c r="H116" s="39">
        <v>18</v>
      </c>
      <c r="I116" s="39">
        <v>28</v>
      </c>
      <c r="J116" s="119">
        <v>9</v>
      </c>
      <c r="K116" s="79">
        <v>21</v>
      </c>
      <c r="L116" s="79">
        <v>27</v>
      </c>
      <c r="M116" s="79">
        <v>31</v>
      </c>
      <c r="N116" s="79">
        <v>59</v>
      </c>
      <c r="O116" s="83">
        <v>24</v>
      </c>
      <c r="P116" s="61">
        <v>43</v>
      </c>
      <c r="Q116" s="82">
        <v>31</v>
      </c>
      <c r="R116" s="82">
        <v>43</v>
      </c>
      <c r="S116" s="82">
        <v>36.506</v>
      </c>
      <c r="T116" s="61">
        <v>78</v>
      </c>
      <c r="U116" s="61">
        <v>50.2</v>
      </c>
      <c r="V116" s="91">
        <v>93.4</v>
      </c>
      <c r="W116" s="187">
        <v>99.515</v>
      </c>
      <c r="X116" s="187">
        <v>147.745</v>
      </c>
      <c r="Y116" s="187">
        <v>190.577</v>
      </c>
      <c r="Z116" s="187">
        <v>174.77299999999997</v>
      </c>
      <c r="AA116" s="187">
        <f t="shared" si="43"/>
        <v>240.958</v>
      </c>
      <c r="AB116" s="187">
        <v>217.88399999999996</v>
      </c>
      <c r="AC116" s="187">
        <v>191.213</v>
      </c>
      <c r="AD116" s="187">
        <v>200.785</v>
      </c>
      <c r="AE116" s="191" t="s">
        <v>188</v>
      </c>
      <c r="AF116" s="189">
        <v>1</v>
      </c>
      <c r="AG116" s="189">
        <v>3</v>
      </c>
      <c r="AH116" s="189">
        <v>1</v>
      </c>
      <c r="AI116" s="189">
        <v>2</v>
      </c>
      <c r="AJ116" s="189">
        <v>9</v>
      </c>
      <c r="AK116" s="189">
        <v>7</v>
      </c>
      <c r="AL116" s="189">
        <v>2</v>
      </c>
      <c r="AM116" s="189">
        <v>3</v>
      </c>
      <c r="AN116" s="189">
        <v>2</v>
      </c>
      <c r="AO116" s="189">
        <v>11</v>
      </c>
      <c r="AP116" s="189">
        <v>2</v>
      </c>
      <c r="AQ116" s="187">
        <f t="shared" si="44"/>
        <v>43</v>
      </c>
      <c r="AR116" s="191">
        <v>1</v>
      </c>
      <c r="AS116" s="189">
        <v>2</v>
      </c>
      <c r="AT116" s="189">
        <v>0.706</v>
      </c>
      <c r="AU116" s="189">
        <v>1</v>
      </c>
      <c r="AV116" s="192">
        <v>2</v>
      </c>
      <c r="AW116" s="192">
        <v>5</v>
      </c>
      <c r="AX116" s="193">
        <v>11</v>
      </c>
      <c r="AY116" s="193">
        <v>2.3</v>
      </c>
      <c r="AZ116" s="193">
        <v>0.7999999999999989</v>
      </c>
      <c r="BA116" s="193">
        <v>2.2</v>
      </c>
      <c r="BB116" s="193">
        <v>1.5</v>
      </c>
      <c r="BC116" s="189">
        <v>7</v>
      </c>
      <c r="BD116" s="189">
        <f t="shared" si="45"/>
        <v>36.506</v>
      </c>
      <c r="BE116" s="189">
        <v>4.9</v>
      </c>
      <c r="BF116" s="189">
        <f t="shared" si="53"/>
        <v>4.799999999999999</v>
      </c>
      <c r="BG116" s="189">
        <f t="shared" si="54"/>
        <v>8.2</v>
      </c>
      <c r="BH116" s="189">
        <f t="shared" si="55"/>
        <v>3.700000000000003</v>
      </c>
      <c r="BI116" s="189">
        <f t="shared" si="56"/>
        <v>3.8999999999999986</v>
      </c>
      <c r="BJ116" s="189">
        <f t="shared" si="57"/>
        <v>3.3999999999999986</v>
      </c>
      <c r="BK116" s="189">
        <f t="shared" si="58"/>
        <v>10.899999999999999</v>
      </c>
      <c r="BL116" s="189">
        <f t="shared" si="59"/>
        <v>8.200000000000003</v>
      </c>
      <c r="BM116" s="189">
        <f t="shared" si="60"/>
        <v>10.5</v>
      </c>
      <c r="BN116" s="189">
        <f t="shared" si="61"/>
        <v>10</v>
      </c>
      <c r="BO116" s="189">
        <f t="shared" si="62"/>
        <v>4.900000000000006</v>
      </c>
      <c r="BP116" s="189">
        <f t="shared" si="63"/>
        <v>4.599999999999994</v>
      </c>
      <c r="BQ116" s="189">
        <f t="shared" si="47"/>
        <v>78</v>
      </c>
      <c r="BR116" s="193">
        <v>9.7</v>
      </c>
      <c r="BS116" s="193">
        <v>17.9</v>
      </c>
      <c r="BT116" s="190">
        <v>21.6</v>
      </c>
      <c r="BU116" s="187">
        <v>25.5</v>
      </c>
      <c r="BV116" s="194">
        <v>28.9</v>
      </c>
      <c r="BW116" s="194">
        <v>39.8</v>
      </c>
      <c r="BX116" s="187">
        <v>48</v>
      </c>
      <c r="BY116" s="190">
        <v>58.5</v>
      </c>
      <c r="BZ116" s="187">
        <v>68.5</v>
      </c>
      <c r="CA116" s="195">
        <v>73.4</v>
      </c>
      <c r="CB116" s="187">
        <v>50.2</v>
      </c>
      <c r="CC116" s="187">
        <v>78</v>
      </c>
      <c r="CD116" s="187">
        <v>1.8</v>
      </c>
      <c r="CE116" s="187">
        <f t="shared" si="79"/>
        <v>4.5</v>
      </c>
      <c r="CF116" s="187">
        <f t="shared" si="64"/>
        <v>2.7</v>
      </c>
      <c r="CG116" s="187">
        <f t="shared" si="65"/>
        <v>2.9000000000000004</v>
      </c>
      <c r="CH116" s="187">
        <f t="shared" si="66"/>
        <v>6.299999999999999</v>
      </c>
      <c r="CI116" s="187">
        <f t="shared" si="67"/>
        <v>2.900000000000002</v>
      </c>
      <c r="CJ116" s="187">
        <f t="shared" si="68"/>
        <v>1.2999999999999972</v>
      </c>
      <c r="CK116" s="187">
        <f t="shared" si="69"/>
        <v>4.400000000000002</v>
      </c>
      <c r="CL116" s="187">
        <f t="shared" si="70"/>
        <v>3.6999999999999993</v>
      </c>
      <c r="CM116" s="187">
        <f t="shared" si="71"/>
        <v>4.700000000000003</v>
      </c>
      <c r="CN116" s="187">
        <f t="shared" si="72"/>
        <v>2.8999999999999986</v>
      </c>
      <c r="CO116" s="187">
        <f t="shared" si="49"/>
        <v>12.100000000000001</v>
      </c>
      <c r="CP116" s="187">
        <v>6.3</v>
      </c>
      <c r="CQ116" s="187">
        <v>9</v>
      </c>
      <c r="CR116" s="190">
        <v>11.9</v>
      </c>
      <c r="CS116" s="187">
        <v>18.2</v>
      </c>
      <c r="CT116" s="187">
        <v>21.1</v>
      </c>
      <c r="CU116" s="230">
        <v>22.4</v>
      </c>
      <c r="CV116" s="193">
        <v>26.8</v>
      </c>
      <c r="CW116" s="196">
        <v>30.5</v>
      </c>
      <c r="CX116" s="190">
        <v>35.2</v>
      </c>
      <c r="CY116" s="187">
        <v>38.1</v>
      </c>
      <c r="CZ116" s="187">
        <v>50.2</v>
      </c>
      <c r="DA116" s="187">
        <v>0.8</v>
      </c>
      <c r="DB116" s="190">
        <v>5.6</v>
      </c>
      <c r="DC116" s="190">
        <v>11.4</v>
      </c>
      <c r="DD116" s="196">
        <v>18</v>
      </c>
      <c r="DE116" s="187">
        <v>25.2</v>
      </c>
      <c r="DF116" s="187">
        <v>28.8</v>
      </c>
      <c r="DG116" s="187">
        <v>39.4</v>
      </c>
      <c r="DH116" s="197">
        <v>50.7</v>
      </c>
      <c r="DI116" s="197">
        <v>59.1</v>
      </c>
      <c r="DJ116" s="196">
        <v>81</v>
      </c>
      <c r="DK116" s="196">
        <v>86.378</v>
      </c>
      <c r="DL116" s="196">
        <v>93.4</v>
      </c>
      <c r="DM116" s="196">
        <v>8</v>
      </c>
      <c r="DN116" s="198">
        <v>14</v>
      </c>
      <c r="DO116" s="187">
        <v>19.5</v>
      </c>
      <c r="DP116" s="196">
        <v>24.4</v>
      </c>
      <c r="DQ116" s="196">
        <v>32</v>
      </c>
      <c r="DR116" s="196">
        <v>7.435</v>
      </c>
      <c r="DS116" s="196">
        <v>5.363</v>
      </c>
      <c r="DT116" s="196">
        <v>5.705</v>
      </c>
      <c r="DU116" s="193">
        <v>8.121</v>
      </c>
      <c r="DV116" s="193">
        <v>21.016</v>
      </c>
      <c r="DW116" s="193">
        <v>10.924</v>
      </c>
      <c r="DX116" s="193">
        <v>8.951</v>
      </c>
      <c r="DY116" s="196">
        <f t="shared" si="50"/>
        <v>99.51499999999999</v>
      </c>
      <c r="DZ116" s="187">
        <v>15.582</v>
      </c>
      <c r="EA116" s="193">
        <v>10.755</v>
      </c>
      <c r="EB116" s="193">
        <v>7.414</v>
      </c>
      <c r="EC116" s="193">
        <v>10.6</v>
      </c>
      <c r="ED116" s="193">
        <v>10.632</v>
      </c>
      <c r="EE116" s="193">
        <v>13.992</v>
      </c>
      <c r="EF116" s="193">
        <v>5.541</v>
      </c>
      <c r="EG116" s="199">
        <v>17.663</v>
      </c>
      <c r="EH116" s="199">
        <v>11.381</v>
      </c>
      <c r="EI116" s="199">
        <v>10.632</v>
      </c>
      <c r="EJ116" s="199">
        <v>6.455</v>
      </c>
      <c r="EK116" s="199">
        <v>27.098</v>
      </c>
      <c r="EL116" s="187">
        <f t="shared" si="73"/>
        <v>147.745</v>
      </c>
      <c r="EM116" s="203">
        <v>11.368</v>
      </c>
      <c r="EN116" s="187">
        <v>10.073</v>
      </c>
      <c r="EO116" s="190">
        <v>14.399</v>
      </c>
      <c r="EP116" s="190">
        <v>3.359</v>
      </c>
      <c r="EQ116" s="190">
        <v>9.693</v>
      </c>
      <c r="ER116" s="190">
        <v>10.154</v>
      </c>
      <c r="ES116" s="193">
        <v>9.26</v>
      </c>
      <c r="ET116" s="196">
        <v>39.482</v>
      </c>
      <c r="EU116" s="193">
        <v>21.012</v>
      </c>
      <c r="EV116" s="193">
        <v>30.052</v>
      </c>
      <c r="EW116" s="193">
        <v>8.001999999999999</v>
      </c>
      <c r="EX116" s="201">
        <v>23.723</v>
      </c>
      <c r="EY116" s="187">
        <f t="shared" si="51"/>
        <v>190.577</v>
      </c>
      <c r="EZ116" s="196">
        <v>9.089</v>
      </c>
      <c r="FA116" s="187">
        <v>21.018</v>
      </c>
      <c r="FB116" s="201">
        <v>14.507</v>
      </c>
      <c r="FC116" s="201">
        <v>7.2059999999999995</v>
      </c>
      <c r="FD116" s="187">
        <v>6.797</v>
      </c>
      <c r="FE116" s="187">
        <v>21.558</v>
      </c>
      <c r="FF116" s="201">
        <v>7.52</v>
      </c>
      <c r="FG116" s="201">
        <v>31.681</v>
      </c>
      <c r="FH116" s="201">
        <v>5.363</v>
      </c>
      <c r="FI116" s="201">
        <v>23.514000000000003</v>
      </c>
      <c r="FJ116" s="190">
        <v>20.26</v>
      </c>
      <c r="FK116" s="201">
        <v>6.26</v>
      </c>
      <c r="FL116" s="187">
        <f t="shared" si="52"/>
        <v>174.77299999999997</v>
      </c>
      <c r="FM116" s="196">
        <v>19.943</v>
      </c>
      <c r="FN116" s="188">
        <v>22.109</v>
      </c>
      <c r="FO116" s="225">
        <v>32.257999999999996</v>
      </c>
      <c r="FP116" s="205">
        <v>6.685</v>
      </c>
      <c r="FQ116" s="225">
        <v>8.383</v>
      </c>
      <c r="FR116" s="225">
        <v>23.339</v>
      </c>
      <c r="FS116" s="187">
        <v>12.966</v>
      </c>
      <c r="FT116" s="187">
        <v>17.556</v>
      </c>
      <c r="FU116" s="226">
        <v>23.77</v>
      </c>
      <c r="FV116" s="225">
        <v>13.886</v>
      </c>
      <c r="FW116" s="225">
        <v>36.589</v>
      </c>
      <c r="FX116" s="225">
        <v>23.474</v>
      </c>
      <c r="FY116" s="196">
        <v>21.678</v>
      </c>
      <c r="FZ116" s="196">
        <v>28.759</v>
      </c>
      <c r="GA116" s="196">
        <v>37.96</v>
      </c>
      <c r="GB116" s="196">
        <v>5.954</v>
      </c>
      <c r="GC116" s="196">
        <v>20.984</v>
      </c>
      <c r="GD116" s="196">
        <v>30.641</v>
      </c>
      <c r="GE116" s="196">
        <v>11.16</v>
      </c>
      <c r="GF116" s="196">
        <v>11.16</v>
      </c>
      <c r="GG116" s="196">
        <v>13.864</v>
      </c>
      <c r="GH116" s="196">
        <v>10.864</v>
      </c>
      <c r="GI116" s="196">
        <v>13.113</v>
      </c>
      <c r="GJ116" s="196">
        <v>11.747</v>
      </c>
      <c r="GK116" s="196">
        <f t="shared" si="74"/>
        <v>240.958</v>
      </c>
      <c r="GL116" s="196">
        <f t="shared" si="75"/>
        <v>217.88399999999996</v>
      </c>
      <c r="GM116" s="196">
        <v>11.198</v>
      </c>
      <c r="GN116" s="196">
        <v>20.295</v>
      </c>
      <c r="GO116" s="196">
        <v>20.866</v>
      </c>
      <c r="GP116" s="196">
        <v>11.029</v>
      </c>
      <c r="GQ116" s="196">
        <v>2.495</v>
      </c>
      <c r="GR116" s="196">
        <v>1.789</v>
      </c>
      <c r="GS116" s="196">
        <v>16.248</v>
      </c>
      <c r="GT116" s="196">
        <v>16.263</v>
      </c>
      <c r="GU116" s="196">
        <v>11.497</v>
      </c>
      <c r="GV116" s="196">
        <v>24.269</v>
      </c>
      <c r="GW116" s="196">
        <v>28.582</v>
      </c>
      <c r="GX116" s="196">
        <v>30.988</v>
      </c>
      <c r="GY116" s="196">
        <v>19.014</v>
      </c>
      <c r="GZ116" s="196">
        <v>16.589</v>
      </c>
      <c r="HA116" s="196">
        <v>36.29</v>
      </c>
      <c r="HB116" s="196">
        <v>12.243</v>
      </c>
      <c r="HC116" s="196">
        <v>5.487</v>
      </c>
      <c r="HD116" s="196">
        <v>1.17</v>
      </c>
      <c r="HE116" s="196">
        <v>13.883</v>
      </c>
      <c r="HF116" s="196">
        <v>32.537</v>
      </c>
      <c r="HG116" s="196">
        <v>1.66</v>
      </c>
      <c r="HH116" s="196">
        <v>25.831</v>
      </c>
      <c r="HI116" s="196">
        <v>13.418</v>
      </c>
      <c r="HJ116" s="196">
        <v>22.663</v>
      </c>
      <c r="HK116" s="196">
        <v>14.194</v>
      </c>
      <c r="HL116" s="196">
        <v>37.569</v>
      </c>
      <c r="HM116" s="196">
        <v>2.087</v>
      </c>
      <c r="HN116" s="196">
        <v>2.203</v>
      </c>
      <c r="HO116" s="196">
        <v>22.745</v>
      </c>
      <c r="HP116" s="196">
        <v>17.774</v>
      </c>
      <c r="HQ116" s="196">
        <v>14.386</v>
      </c>
      <c r="HR116" s="196">
        <v>9.82</v>
      </c>
      <c r="HS116" s="196">
        <v>27.908</v>
      </c>
      <c r="HT116" s="196">
        <v>18.262</v>
      </c>
      <c r="HU116" s="196"/>
      <c r="HV116" s="196"/>
      <c r="HW116" s="187">
        <f t="shared" si="76"/>
        <v>164.70399999999998</v>
      </c>
      <c r="HX116" s="187">
        <f t="shared" si="77"/>
        <v>166.94800000000004</v>
      </c>
    </row>
    <row r="117" spans="1:232" ht="18.75" customHeight="1">
      <c r="A117" s="94" t="s">
        <v>177</v>
      </c>
      <c r="B117" s="51" t="s">
        <v>178</v>
      </c>
      <c r="C117" s="39">
        <v>10</v>
      </c>
      <c r="D117" s="39"/>
      <c r="E117" s="39">
        <v>32</v>
      </c>
      <c r="F117" s="39">
        <v>18</v>
      </c>
      <c r="G117" s="39">
        <v>12</v>
      </c>
      <c r="H117" s="39">
        <v>10</v>
      </c>
      <c r="I117" s="39">
        <v>31</v>
      </c>
      <c r="J117" s="119">
        <v>30</v>
      </c>
      <c r="K117" s="79">
        <v>21</v>
      </c>
      <c r="L117" s="79">
        <v>36</v>
      </c>
      <c r="M117" s="79">
        <v>34</v>
      </c>
      <c r="N117" s="79">
        <v>55</v>
      </c>
      <c r="O117" s="83">
        <v>24</v>
      </c>
      <c r="P117" s="61">
        <v>18</v>
      </c>
      <c r="Q117" s="82">
        <v>54</v>
      </c>
      <c r="R117" s="82">
        <v>38</v>
      </c>
      <c r="S117" s="82">
        <v>29.833000000000002</v>
      </c>
      <c r="T117" s="61">
        <v>63</v>
      </c>
      <c r="U117" s="61">
        <v>53.1</v>
      </c>
      <c r="V117" s="91">
        <v>62</v>
      </c>
      <c r="W117" s="187">
        <v>103.55700000000002</v>
      </c>
      <c r="X117" s="187">
        <v>78.96400000000001</v>
      </c>
      <c r="Y117" s="187">
        <v>114.028</v>
      </c>
      <c r="Z117" s="187">
        <v>113.831</v>
      </c>
      <c r="AA117" s="187">
        <f t="shared" si="43"/>
        <v>117.693</v>
      </c>
      <c r="AB117" s="187">
        <v>93.98999999999998</v>
      </c>
      <c r="AC117" s="187">
        <v>150.078</v>
      </c>
      <c r="AD117" s="187">
        <v>165.692</v>
      </c>
      <c r="AE117" s="191" t="s">
        <v>188</v>
      </c>
      <c r="AF117" s="189">
        <v>2</v>
      </c>
      <c r="AG117" s="189" t="s">
        <v>188</v>
      </c>
      <c r="AH117" s="189" t="s">
        <v>188</v>
      </c>
      <c r="AI117" s="189">
        <v>1</v>
      </c>
      <c r="AJ117" s="189">
        <v>1</v>
      </c>
      <c r="AK117" s="189">
        <v>8</v>
      </c>
      <c r="AL117" s="189">
        <v>4</v>
      </c>
      <c r="AM117" s="189">
        <v>9</v>
      </c>
      <c r="AN117" s="189">
        <v>4</v>
      </c>
      <c r="AO117" s="189">
        <v>6</v>
      </c>
      <c r="AP117" s="189">
        <v>3</v>
      </c>
      <c r="AQ117" s="187">
        <f t="shared" si="44"/>
        <v>38</v>
      </c>
      <c r="AR117" s="191">
        <v>1</v>
      </c>
      <c r="AS117" s="189">
        <v>5</v>
      </c>
      <c r="AT117" s="189">
        <v>3.133</v>
      </c>
      <c r="AU117" s="189">
        <v>0</v>
      </c>
      <c r="AV117" s="192">
        <v>2</v>
      </c>
      <c r="AW117" s="192">
        <v>2</v>
      </c>
      <c r="AX117" s="193">
        <v>0.8</v>
      </c>
      <c r="AY117" s="193">
        <v>0.3</v>
      </c>
      <c r="AZ117" s="193">
        <v>1.3</v>
      </c>
      <c r="BA117" s="193">
        <v>0.4</v>
      </c>
      <c r="BB117" s="193">
        <v>11.9</v>
      </c>
      <c r="BC117" s="189">
        <v>2</v>
      </c>
      <c r="BD117" s="189">
        <f t="shared" si="45"/>
        <v>29.833000000000002</v>
      </c>
      <c r="BE117" s="189">
        <v>2.9</v>
      </c>
      <c r="BF117" s="189">
        <f t="shared" si="53"/>
        <v>5.699999999999999</v>
      </c>
      <c r="BG117" s="189">
        <f t="shared" si="54"/>
        <v>3</v>
      </c>
      <c r="BH117" s="189">
        <f t="shared" si="55"/>
        <v>0.8000000000000007</v>
      </c>
      <c r="BI117" s="189">
        <f t="shared" si="56"/>
        <v>2.799999999999999</v>
      </c>
      <c r="BJ117" s="189">
        <f t="shared" si="57"/>
        <v>1.6999999999999993</v>
      </c>
      <c r="BK117" s="189">
        <f t="shared" si="58"/>
        <v>6</v>
      </c>
      <c r="BL117" s="189">
        <f t="shared" si="59"/>
        <v>4.700000000000003</v>
      </c>
      <c r="BM117" s="189">
        <f t="shared" si="60"/>
        <v>0.5999999999999979</v>
      </c>
      <c r="BN117" s="189">
        <f t="shared" si="61"/>
        <v>22.2</v>
      </c>
      <c r="BO117" s="189">
        <f t="shared" si="62"/>
        <v>11.399999999999999</v>
      </c>
      <c r="BP117" s="189">
        <f t="shared" si="63"/>
        <v>1.2000000000000028</v>
      </c>
      <c r="BQ117" s="189">
        <f t="shared" si="47"/>
        <v>63</v>
      </c>
      <c r="BR117" s="193">
        <v>8.6</v>
      </c>
      <c r="BS117" s="193">
        <v>11.6</v>
      </c>
      <c r="BT117" s="190">
        <v>12.4</v>
      </c>
      <c r="BU117" s="187">
        <v>15.2</v>
      </c>
      <c r="BV117" s="194">
        <v>16.9</v>
      </c>
      <c r="BW117" s="194">
        <v>22.9</v>
      </c>
      <c r="BX117" s="187">
        <v>27.6</v>
      </c>
      <c r="BY117" s="190">
        <v>28.2</v>
      </c>
      <c r="BZ117" s="187">
        <v>50.4</v>
      </c>
      <c r="CA117" s="195">
        <v>61.8</v>
      </c>
      <c r="CB117" s="187">
        <v>53.1</v>
      </c>
      <c r="CC117" s="187">
        <v>63</v>
      </c>
      <c r="CD117" s="187">
        <v>1.7</v>
      </c>
      <c r="CE117" s="187">
        <f t="shared" si="79"/>
        <v>0.7</v>
      </c>
      <c r="CF117" s="187">
        <f t="shared" si="64"/>
        <v>33.6</v>
      </c>
      <c r="CG117" s="187">
        <f t="shared" si="65"/>
        <v>0.3999999999999986</v>
      </c>
      <c r="CH117" s="187">
        <f t="shared" si="66"/>
        <v>0.6000000000000014</v>
      </c>
      <c r="CI117" s="187">
        <f t="shared" si="67"/>
        <v>3.6000000000000014</v>
      </c>
      <c r="CJ117" s="187">
        <f t="shared" si="68"/>
        <v>1.2999999999999972</v>
      </c>
      <c r="CK117" s="187">
        <f t="shared" si="69"/>
        <v>1.3999999999999986</v>
      </c>
      <c r="CL117" s="187">
        <f t="shared" si="70"/>
        <v>3.1000000000000014</v>
      </c>
      <c r="CM117" s="187">
        <f t="shared" si="71"/>
        <v>2.6000000000000014</v>
      </c>
      <c r="CN117" s="187">
        <f t="shared" si="72"/>
        <v>2</v>
      </c>
      <c r="CO117" s="187">
        <f t="shared" si="49"/>
        <v>2.1000000000000014</v>
      </c>
      <c r="CP117" s="187">
        <v>2.4</v>
      </c>
      <c r="CQ117" s="187">
        <v>36</v>
      </c>
      <c r="CR117" s="190">
        <v>36.4</v>
      </c>
      <c r="CS117" s="187">
        <v>37</v>
      </c>
      <c r="CT117" s="187">
        <v>40.6</v>
      </c>
      <c r="CU117" s="230">
        <v>41.9</v>
      </c>
      <c r="CV117" s="193">
        <v>43.3</v>
      </c>
      <c r="CW117" s="196">
        <v>46.4</v>
      </c>
      <c r="CX117" s="190">
        <v>49</v>
      </c>
      <c r="CY117" s="187">
        <v>51</v>
      </c>
      <c r="CZ117" s="187">
        <v>53.1</v>
      </c>
      <c r="DA117" s="187">
        <v>11.8</v>
      </c>
      <c r="DB117" s="190">
        <v>13.3</v>
      </c>
      <c r="DC117" s="190">
        <v>15.3</v>
      </c>
      <c r="DD117" s="196">
        <v>22.7</v>
      </c>
      <c r="DE117" s="187">
        <v>28.7</v>
      </c>
      <c r="DF117" s="187">
        <v>35.5</v>
      </c>
      <c r="DG117" s="187">
        <v>42.9</v>
      </c>
      <c r="DH117" s="197">
        <v>50.9</v>
      </c>
      <c r="DI117" s="197">
        <v>53</v>
      </c>
      <c r="DJ117" s="196">
        <v>54.4</v>
      </c>
      <c r="DK117" s="196">
        <v>56.821999999999996</v>
      </c>
      <c r="DL117" s="196">
        <v>62</v>
      </c>
      <c r="DM117" s="196">
        <v>6.3</v>
      </c>
      <c r="DN117" s="198">
        <v>11</v>
      </c>
      <c r="DO117" s="187">
        <v>14.9</v>
      </c>
      <c r="DP117" s="196">
        <v>20.5</v>
      </c>
      <c r="DQ117" s="196">
        <v>24.1</v>
      </c>
      <c r="DR117" s="196">
        <v>9.21</v>
      </c>
      <c r="DS117" s="196">
        <v>2.993</v>
      </c>
      <c r="DT117" s="196">
        <v>52.738</v>
      </c>
      <c r="DU117" s="193">
        <v>3.876</v>
      </c>
      <c r="DV117" s="193">
        <v>2.686</v>
      </c>
      <c r="DW117" s="193">
        <v>3.206</v>
      </c>
      <c r="DX117" s="193">
        <v>4.748</v>
      </c>
      <c r="DY117" s="196">
        <f t="shared" si="50"/>
        <v>103.55700000000002</v>
      </c>
      <c r="DZ117" s="187">
        <v>3</v>
      </c>
      <c r="EA117" s="193">
        <v>4.67</v>
      </c>
      <c r="EB117" s="193">
        <v>7.252</v>
      </c>
      <c r="EC117" s="193">
        <v>6.09</v>
      </c>
      <c r="ED117" s="193">
        <v>1.5</v>
      </c>
      <c r="EE117" s="193">
        <v>2.685</v>
      </c>
      <c r="EF117" s="193">
        <v>7.245</v>
      </c>
      <c r="EG117" s="199">
        <v>6.939</v>
      </c>
      <c r="EH117" s="199">
        <v>14.481</v>
      </c>
      <c r="EI117" s="199">
        <v>7.646</v>
      </c>
      <c r="EJ117" s="199">
        <v>12.934</v>
      </c>
      <c r="EK117" s="199">
        <v>4.522</v>
      </c>
      <c r="EL117" s="187">
        <f t="shared" si="73"/>
        <v>78.96400000000001</v>
      </c>
      <c r="EM117" s="203">
        <v>2.045</v>
      </c>
      <c r="EN117" s="187">
        <v>14.474</v>
      </c>
      <c r="EO117" s="190">
        <v>3.744</v>
      </c>
      <c r="EP117" s="190">
        <v>7.857</v>
      </c>
      <c r="EQ117" s="190">
        <v>2.563</v>
      </c>
      <c r="ER117" s="190">
        <v>15.588</v>
      </c>
      <c r="ES117" s="193">
        <v>9.939</v>
      </c>
      <c r="ET117" s="196">
        <v>24.646</v>
      </c>
      <c r="EU117" s="193">
        <v>9.293</v>
      </c>
      <c r="EV117" s="193">
        <v>3.152</v>
      </c>
      <c r="EW117" s="193">
        <v>2.828</v>
      </c>
      <c r="EX117" s="201">
        <v>17.899</v>
      </c>
      <c r="EY117" s="187">
        <f t="shared" si="51"/>
        <v>114.028</v>
      </c>
      <c r="EZ117" s="196">
        <v>11.61</v>
      </c>
      <c r="FA117" s="187">
        <v>15.163</v>
      </c>
      <c r="FB117" s="201">
        <v>3.744</v>
      </c>
      <c r="FC117" s="201">
        <v>2.189</v>
      </c>
      <c r="FD117" s="187">
        <v>15.426</v>
      </c>
      <c r="FE117" s="187">
        <v>5.634</v>
      </c>
      <c r="FF117" s="201">
        <v>6.306</v>
      </c>
      <c r="FG117" s="201">
        <v>10.732</v>
      </c>
      <c r="FH117" s="201">
        <v>7.344</v>
      </c>
      <c r="FI117" s="201">
        <v>14.814999999999998</v>
      </c>
      <c r="FJ117" s="190">
        <v>6.936</v>
      </c>
      <c r="FK117" s="201">
        <v>13.932</v>
      </c>
      <c r="FL117" s="187">
        <f t="shared" si="52"/>
        <v>113.831</v>
      </c>
      <c r="FM117" s="196">
        <v>4.947</v>
      </c>
      <c r="FN117" s="188">
        <v>3.387</v>
      </c>
      <c r="FO117" s="225">
        <v>0</v>
      </c>
      <c r="FP117" s="205">
        <v>10.447</v>
      </c>
      <c r="FQ117" s="225">
        <v>11.011</v>
      </c>
      <c r="FR117" s="225">
        <v>14.975</v>
      </c>
      <c r="FS117" s="187">
        <v>19.049</v>
      </c>
      <c r="FT117" s="187">
        <v>4.734</v>
      </c>
      <c r="FU117" s="226">
        <v>7.018</v>
      </c>
      <c r="FV117" s="225">
        <v>20.857</v>
      </c>
      <c r="FW117" s="225">
        <v>8.077</v>
      </c>
      <c r="FX117" s="225">
        <v>13.191</v>
      </c>
      <c r="FY117" s="196">
        <v>4.936</v>
      </c>
      <c r="FZ117" s="196">
        <v>9.293</v>
      </c>
      <c r="GA117" s="196">
        <v>20.471</v>
      </c>
      <c r="GB117" s="196">
        <v>11.657</v>
      </c>
      <c r="GC117" s="196">
        <v>5.997</v>
      </c>
      <c r="GD117" s="196">
        <v>11.694</v>
      </c>
      <c r="GE117" s="196">
        <v>3.428</v>
      </c>
      <c r="GF117" s="196">
        <v>4.002</v>
      </c>
      <c r="GG117" s="196">
        <v>1.256</v>
      </c>
      <c r="GH117" s="196">
        <v>4.934</v>
      </c>
      <c r="GI117" s="196">
        <v>5.764</v>
      </c>
      <c r="GJ117" s="196">
        <v>10.558</v>
      </c>
      <c r="GK117" s="196">
        <f t="shared" si="74"/>
        <v>117.693</v>
      </c>
      <c r="GL117" s="196">
        <f t="shared" si="75"/>
        <v>93.98999999999998</v>
      </c>
      <c r="GM117" s="196">
        <v>3.94</v>
      </c>
      <c r="GN117" s="196">
        <v>8.43</v>
      </c>
      <c r="GO117" s="196">
        <v>11.332</v>
      </c>
      <c r="GP117" s="196">
        <v>5.108</v>
      </c>
      <c r="GQ117" s="196">
        <v>54.527</v>
      </c>
      <c r="GR117" s="196">
        <v>11.341</v>
      </c>
      <c r="GS117" s="196">
        <v>5.512</v>
      </c>
      <c r="GT117" s="196">
        <v>5.612</v>
      </c>
      <c r="GU117" s="196">
        <v>14.49</v>
      </c>
      <c r="GV117" s="196">
        <v>10.907</v>
      </c>
      <c r="GW117" s="196">
        <v>7.774</v>
      </c>
      <c r="GX117" s="196">
        <v>12.189</v>
      </c>
      <c r="GY117" s="196">
        <v>8.156</v>
      </c>
      <c r="GZ117" s="196">
        <v>19.907</v>
      </c>
      <c r="HA117" s="196">
        <v>11.721</v>
      </c>
      <c r="HB117" s="196">
        <v>16.458</v>
      </c>
      <c r="HC117" s="196">
        <v>24.412</v>
      </c>
      <c r="HD117" s="196">
        <v>3.443</v>
      </c>
      <c r="HE117" s="196">
        <v>4.191</v>
      </c>
      <c r="HF117" s="196">
        <v>14.155</v>
      </c>
      <c r="HG117" s="196">
        <v>12.243</v>
      </c>
      <c r="HH117" s="196">
        <v>22.651</v>
      </c>
      <c r="HI117" s="196">
        <v>10.383</v>
      </c>
      <c r="HJ117" s="196">
        <v>17.972</v>
      </c>
      <c r="HK117" s="196">
        <v>8.292</v>
      </c>
      <c r="HL117" s="196">
        <v>17.247</v>
      </c>
      <c r="HM117" s="196">
        <v>6.116</v>
      </c>
      <c r="HN117" s="196">
        <v>8.512</v>
      </c>
      <c r="HO117" s="196">
        <v>3.413</v>
      </c>
      <c r="HP117" s="196">
        <v>18.249</v>
      </c>
      <c r="HQ117" s="196">
        <v>27.102</v>
      </c>
      <c r="HR117" s="196">
        <v>23.233</v>
      </c>
      <c r="HS117" s="196">
        <v>2.444</v>
      </c>
      <c r="HT117" s="196">
        <v>9.527</v>
      </c>
      <c r="HU117" s="196"/>
      <c r="HV117" s="196"/>
      <c r="HW117" s="187">
        <f t="shared" si="76"/>
        <v>137.337</v>
      </c>
      <c r="HX117" s="187">
        <f t="shared" si="77"/>
        <v>124.135</v>
      </c>
    </row>
    <row r="118" spans="1:232" ht="18.75" customHeight="1">
      <c r="A118" s="94" t="s">
        <v>179</v>
      </c>
      <c r="B118" s="51" t="s">
        <v>180</v>
      </c>
      <c r="C118" s="39">
        <v>57</v>
      </c>
      <c r="D118" s="39"/>
      <c r="E118" s="39">
        <v>18</v>
      </c>
      <c r="F118" s="39">
        <v>39</v>
      </c>
      <c r="G118" s="39">
        <v>22</v>
      </c>
      <c r="H118" s="41" t="s">
        <v>21</v>
      </c>
      <c r="I118" s="39">
        <v>18</v>
      </c>
      <c r="J118" s="119" t="s">
        <v>20</v>
      </c>
      <c r="K118" s="79">
        <v>7</v>
      </c>
      <c r="L118" s="79">
        <v>4</v>
      </c>
      <c r="M118" s="79">
        <v>6</v>
      </c>
      <c r="N118" s="79">
        <v>6</v>
      </c>
      <c r="O118" s="83">
        <v>29</v>
      </c>
      <c r="P118" s="61">
        <v>52</v>
      </c>
      <c r="Q118" s="82">
        <v>28</v>
      </c>
      <c r="R118" s="82">
        <v>32</v>
      </c>
      <c r="S118" s="47">
        <v>53.5</v>
      </c>
      <c r="T118" s="61">
        <v>65</v>
      </c>
      <c r="U118" s="61">
        <v>47.8</v>
      </c>
      <c r="V118" s="91">
        <v>62.3</v>
      </c>
      <c r="W118" s="190">
        <v>47.830999999999996</v>
      </c>
      <c r="X118" s="190">
        <v>48.400999999999996</v>
      </c>
      <c r="Y118" s="190">
        <v>75.108</v>
      </c>
      <c r="Z118" s="187">
        <v>89.61500000000001</v>
      </c>
      <c r="AA118" s="187">
        <f t="shared" si="43"/>
        <v>71.89800000000001</v>
      </c>
      <c r="AB118" s="187">
        <v>55.156000000000006</v>
      </c>
      <c r="AC118" s="187">
        <v>30.398</v>
      </c>
      <c r="AD118" s="187">
        <v>5.641</v>
      </c>
      <c r="AE118" s="191" t="s">
        <v>20</v>
      </c>
      <c r="AF118" s="189" t="s">
        <v>20</v>
      </c>
      <c r="AG118" s="189" t="s">
        <v>188</v>
      </c>
      <c r="AH118" s="189">
        <v>5</v>
      </c>
      <c r="AI118" s="189" t="s">
        <v>20</v>
      </c>
      <c r="AJ118" s="189" t="s">
        <v>20</v>
      </c>
      <c r="AK118" s="189">
        <v>5</v>
      </c>
      <c r="AL118" s="189">
        <v>21</v>
      </c>
      <c r="AM118" s="189"/>
      <c r="AN118" s="189">
        <v>1</v>
      </c>
      <c r="AO118" s="189"/>
      <c r="AP118" s="189"/>
      <c r="AQ118" s="187">
        <f t="shared" si="44"/>
        <v>32</v>
      </c>
      <c r="AR118" s="187" t="s">
        <v>20</v>
      </c>
      <c r="AS118" s="187" t="s">
        <v>20</v>
      </c>
      <c r="AT118" s="187">
        <v>0</v>
      </c>
      <c r="AU118" s="187">
        <v>0</v>
      </c>
      <c r="AV118" s="192">
        <v>0</v>
      </c>
      <c r="AW118" s="192">
        <v>4</v>
      </c>
      <c r="AX118" s="193">
        <v>0.1</v>
      </c>
      <c r="AY118" s="193">
        <v>20.1</v>
      </c>
      <c r="AZ118" s="193">
        <v>0</v>
      </c>
      <c r="BA118" s="193">
        <v>14.5</v>
      </c>
      <c r="BB118" s="193">
        <v>8.8</v>
      </c>
      <c r="BC118" s="187">
        <v>6</v>
      </c>
      <c r="BD118" s="189">
        <f t="shared" si="45"/>
        <v>53.5</v>
      </c>
      <c r="BE118" s="189">
        <v>3.8</v>
      </c>
      <c r="BF118" s="189">
        <f t="shared" si="53"/>
        <v>0.20000000000000018</v>
      </c>
      <c r="BG118" s="189">
        <f t="shared" si="54"/>
        <v>0</v>
      </c>
      <c r="BH118" s="189">
        <f t="shared" si="55"/>
        <v>0</v>
      </c>
      <c r="BI118" s="189">
        <f t="shared" si="56"/>
        <v>0</v>
      </c>
      <c r="BJ118" s="189">
        <f t="shared" si="57"/>
        <v>5</v>
      </c>
      <c r="BK118" s="189">
        <f t="shared" si="58"/>
        <v>4.9</v>
      </c>
      <c r="BL118" s="189">
        <f t="shared" si="59"/>
        <v>23.4</v>
      </c>
      <c r="BM118" s="189">
        <f t="shared" si="60"/>
        <v>10.900000000000006</v>
      </c>
      <c r="BN118" s="189">
        <f t="shared" si="61"/>
        <v>17</v>
      </c>
      <c r="BO118" s="189">
        <f t="shared" si="62"/>
        <v>0</v>
      </c>
      <c r="BP118" s="189">
        <f t="shared" si="63"/>
        <v>-0.20000000000000284</v>
      </c>
      <c r="BQ118" s="189">
        <f t="shared" si="47"/>
        <v>65</v>
      </c>
      <c r="BR118" s="193">
        <v>4</v>
      </c>
      <c r="BS118" s="193">
        <v>4</v>
      </c>
      <c r="BT118" s="190">
        <v>4</v>
      </c>
      <c r="BU118" s="187">
        <v>4</v>
      </c>
      <c r="BV118" s="194">
        <v>9</v>
      </c>
      <c r="BW118" s="194">
        <v>13.9</v>
      </c>
      <c r="BX118" s="187">
        <v>37.3</v>
      </c>
      <c r="BY118" s="190">
        <v>48.2</v>
      </c>
      <c r="BZ118" s="187">
        <v>65.2</v>
      </c>
      <c r="CA118" s="195">
        <v>65.2</v>
      </c>
      <c r="CB118" s="187">
        <v>47.8</v>
      </c>
      <c r="CC118" s="187">
        <v>65</v>
      </c>
      <c r="CD118" s="187" t="s">
        <v>20</v>
      </c>
      <c r="CE118" s="187">
        <f t="shared" si="79"/>
        <v>0</v>
      </c>
      <c r="CF118" s="187">
        <f t="shared" si="64"/>
        <v>5</v>
      </c>
      <c r="CG118" s="187">
        <f t="shared" si="65"/>
        <v>36.2</v>
      </c>
      <c r="CH118" s="187">
        <f t="shared" si="66"/>
        <v>0</v>
      </c>
      <c r="CI118" s="187">
        <f t="shared" si="67"/>
        <v>0</v>
      </c>
      <c r="CJ118" s="187">
        <f t="shared" si="68"/>
        <v>0.5</v>
      </c>
      <c r="CK118" s="187">
        <f t="shared" si="69"/>
        <v>0.09999999999999432</v>
      </c>
      <c r="CL118" s="187">
        <f t="shared" si="70"/>
        <v>6</v>
      </c>
      <c r="CM118" s="187">
        <f t="shared" si="71"/>
        <v>0</v>
      </c>
      <c r="CN118" s="187">
        <f t="shared" si="72"/>
        <v>0</v>
      </c>
      <c r="CO118" s="187">
        <f t="shared" si="49"/>
        <v>0</v>
      </c>
      <c r="CP118" s="187" t="s">
        <v>20</v>
      </c>
      <c r="CQ118" s="187">
        <v>5</v>
      </c>
      <c r="CR118" s="190">
        <v>41.2</v>
      </c>
      <c r="CS118" s="187">
        <v>41.2</v>
      </c>
      <c r="CT118" s="187">
        <v>41.2</v>
      </c>
      <c r="CU118" s="230">
        <v>41.7</v>
      </c>
      <c r="CV118" s="193">
        <v>41.8</v>
      </c>
      <c r="CW118" s="196">
        <v>47.8</v>
      </c>
      <c r="CX118" s="190">
        <v>47.8</v>
      </c>
      <c r="CY118" s="187">
        <v>47.8</v>
      </c>
      <c r="CZ118" s="187">
        <v>47.8</v>
      </c>
      <c r="DA118" s="187" t="s">
        <v>20</v>
      </c>
      <c r="DB118" s="190" t="s">
        <v>20</v>
      </c>
      <c r="DC118" s="190">
        <v>21</v>
      </c>
      <c r="DD118" s="196">
        <v>21</v>
      </c>
      <c r="DE118" s="187">
        <v>21</v>
      </c>
      <c r="DF118" s="187">
        <v>29.7</v>
      </c>
      <c r="DG118" s="187">
        <v>61.6</v>
      </c>
      <c r="DH118" s="197">
        <v>61.8</v>
      </c>
      <c r="DI118" s="197">
        <v>62.3</v>
      </c>
      <c r="DJ118" s="196">
        <v>62.3</v>
      </c>
      <c r="DK118" s="196">
        <v>62.3</v>
      </c>
      <c r="DL118" s="196">
        <v>62.3</v>
      </c>
      <c r="DM118" s="187" t="s">
        <v>188</v>
      </c>
      <c r="DN118" s="198">
        <v>1</v>
      </c>
      <c r="DO118" s="187">
        <v>0.8</v>
      </c>
      <c r="DP118" s="196">
        <v>0.8</v>
      </c>
      <c r="DQ118" s="196">
        <v>4.1</v>
      </c>
      <c r="DR118" s="196">
        <v>0.2</v>
      </c>
      <c r="DS118" s="196">
        <v>0.3</v>
      </c>
      <c r="DT118" s="196">
        <v>0</v>
      </c>
      <c r="DU118" s="193">
        <v>14.675</v>
      </c>
      <c r="DV118" s="193">
        <v>10.006</v>
      </c>
      <c r="DW118" s="193">
        <v>18.5</v>
      </c>
      <c r="DX118" s="193">
        <v>0.05</v>
      </c>
      <c r="DY118" s="196">
        <f t="shared" si="50"/>
        <v>47.830999999999996</v>
      </c>
      <c r="DZ118" s="187">
        <v>10</v>
      </c>
      <c r="EA118" s="193">
        <v>0.918</v>
      </c>
      <c r="EB118" s="193">
        <v>8.675</v>
      </c>
      <c r="EC118" s="193">
        <v>0.2</v>
      </c>
      <c r="ED118" s="193">
        <v>0</v>
      </c>
      <c r="EE118" s="193">
        <v>1.008</v>
      </c>
      <c r="EF118" s="193">
        <v>0</v>
      </c>
      <c r="EG118" s="199">
        <v>0</v>
      </c>
      <c r="EH118" s="199">
        <v>1.2</v>
      </c>
      <c r="EI118" s="199">
        <v>0</v>
      </c>
      <c r="EJ118" s="199">
        <v>26.4</v>
      </c>
      <c r="EK118" s="199">
        <v>0</v>
      </c>
      <c r="EL118" s="187">
        <f t="shared" si="73"/>
        <v>48.400999999999996</v>
      </c>
      <c r="EM118" s="200" t="s">
        <v>20</v>
      </c>
      <c r="EN118" s="187">
        <v>13.4</v>
      </c>
      <c r="EO118" s="190">
        <v>9.125</v>
      </c>
      <c r="EP118" s="190">
        <v>0.537</v>
      </c>
      <c r="EQ118" s="190">
        <v>0</v>
      </c>
      <c r="ER118" s="190">
        <v>0</v>
      </c>
      <c r="ES118" s="193">
        <v>0.32</v>
      </c>
      <c r="ET118" s="196">
        <v>30.916</v>
      </c>
      <c r="EU118" s="193">
        <v>9.51</v>
      </c>
      <c r="EV118" s="193">
        <v>10.35</v>
      </c>
      <c r="EW118" s="193">
        <v>0.95</v>
      </c>
      <c r="EX118" s="201">
        <v>0</v>
      </c>
      <c r="EY118" s="187">
        <f t="shared" si="51"/>
        <v>75.108</v>
      </c>
      <c r="EZ118" s="196">
        <v>1.247</v>
      </c>
      <c r="FA118" s="187" t="s">
        <v>20</v>
      </c>
      <c r="FB118" s="201">
        <v>9.125</v>
      </c>
      <c r="FC118" s="201">
        <v>0.806</v>
      </c>
      <c r="FD118" s="187">
        <v>10.35</v>
      </c>
      <c r="FE118" s="187">
        <v>18.287</v>
      </c>
      <c r="FF118" s="201">
        <v>2.373</v>
      </c>
      <c r="FG118" s="201">
        <v>20.722</v>
      </c>
      <c r="FH118" s="201">
        <v>0.981</v>
      </c>
      <c r="FI118" s="201">
        <v>0.583</v>
      </c>
      <c r="FJ118" s="190">
        <v>0</v>
      </c>
      <c r="FK118" s="201">
        <v>25.141</v>
      </c>
      <c r="FL118" s="187">
        <f t="shared" si="52"/>
        <v>89.61500000000001</v>
      </c>
      <c r="FM118" s="196">
        <v>20.622</v>
      </c>
      <c r="FN118" s="188">
        <v>0</v>
      </c>
      <c r="FO118" s="225">
        <v>0.62</v>
      </c>
      <c r="FP118" s="205">
        <v>0</v>
      </c>
      <c r="FQ118" s="225">
        <v>1.17</v>
      </c>
      <c r="FR118" s="225">
        <v>0</v>
      </c>
      <c r="FS118" s="187">
        <v>8.388</v>
      </c>
      <c r="FT118" s="187">
        <v>25.447</v>
      </c>
      <c r="FU118" s="226">
        <v>11.366</v>
      </c>
      <c r="FV118" s="225">
        <v>3.129</v>
      </c>
      <c r="FW118" s="225">
        <v>0</v>
      </c>
      <c r="FX118" s="225">
        <v>1.156</v>
      </c>
      <c r="FY118" s="196">
        <v>3.421</v>
      </c>
      <c r="FZ118" s="196">
        <v>2.9</v>
      </c>
      <c r="GA118" s="196">
        <v>0.015</v>
      </c>
      <c r="GB118" s="196">
        <v>44.073</v>
      </c>
      <c r="GC118" s="196">
        <v>3.139</v>
      </c>
      <c r="GD118" s="196">
        <v>0.655</v>
      </c>
      <c r="GE118" s="196">
        <v>0.923</v>
      </c>
      <c r="GF118" s="196"/>
      <c r="GG118" s="196">
        <v>0.03</v>
      </c>
      <c r="GH118" s="196"/>
      <c r="GI118" s="196"/>
      <c r="GJ118" s="196"/>
      <c r="GK118" s="196">
        <f t="shared" si="74"/>
        <v>71.89800000000001</v>
      </c>
      <c r="GL118" s="196">
        <f t="shared" si="75"/>
        <v>55.156000000000006</v>
      </c>
      <c r="GM118" s="196">
        <v>22.997</v>
      </c>
      <c r="GN118" s="196">
        <v>0.77</v>
      </c>
      <c r="GO118" s="196">
        <v>0.095</v>
      </c>
      <c r="GP118" s="196">
        <v>1.019</v>
      </c>
      <c r="GQ118" s="196">
        <v>0.83</v>
      </c>
      <c r="GR118" s="196">
        <v>0.916</v>
      </c>
      <c r="GS118" s="196"/>
      <c r="GT118" s="196">
        <v>0.381</v>
      </c>
      <c r="GU118" s="196"/>
      <c r="GV118" s="196"/>
      <c r="GW118" s="196">
        <v>2.03</v>
      </c>
      <c r="GX118" s="196">
        <v>1.843</v>
      </c>
      <c r="GY118" s="196">
        <v>0.008</v>
      </c>
      <c r="GZ118" s="196">
        <v>0.3</v>
      </c>
      <c r="HA118" s="196">
        <v>1.416</v>
      </c>
      <c r="HB118" s="196">
        <v>0.6</v>
      </c>
      <c r="HC118" s="196">
        <v>0.22</v>
      </c>
      <c r="HD118" s="196">
        <v>0.5</v>
      </c>
      <c r="HE118" s="196"/>
      <c r="HF118" s="196">
        <v>0.4</v>
      </c>
      <c r="HG118" s="196"/>
      <c r="HH118" s="196"/>
      <c r="HI118" s="196">
        <v>0.796</v>
      </c>
      <c r="HJ118" s="196">
        <v>1.401</v>
      </c>
      <c r="HK118" s="196">
        <v>0.258</v>
      </c>
      <c r="HL118" s="196">
        <v>0.15</v>
      </c>
      <c r="HM118" s="196"/>
      <c r="HN118" s="196">
        <v>0.2</v>
      </c>
      <c r="HO118" s="196">
        <v>0.5</v>
      </c>
      <c r="HP118" s="196">
        <v>0.8</v>
      </c>
      <c r="HQ118" s="196"/>
      <c r="HR118" s="196">
        <v>0.376</v>
      </c>
      <c r="HS118" s="196"/>
      <c r="HT118" s="196">
        <v>1.82</v>
      </c>
      <c r="HU118" s="196"/>
      <c r="HV118" s="196"/>
      <c r="HW118" s="187">
        <f t="shared" si="76"/>
        <v>3.444</v>
      </c>
      <c r="HX118" s="187">
        <f t="shared" si="77"/>
        <v>4.104</v>
      </c>
    </row>
    <row r="119" spans="1:232" ht="18.75" customHeight="1">
      <c r="A119" s="147"/>
      <c r="B119" s="51" t="s">
        <v>181</v>
      </c>
      <c r="C119" s="39">
        <v>6099</v>
      </c>
      <c r="D119" s="39">
        <v>0</v>
      </c>
      <c r="E119" s="39">
        <v>11448</v>
      </c>
      <c r="F119" s="39">
        <v>9058</v>
      </c>
      <c r="G119" s="39">
        <v>22146</v>
      </c>
      <c r="H119" s="39">
        <v>51016</v>
      </c>
      <c r="I119" s="39">
        <v>72212</v>
      </c>
      <c r="J119" s="39">
        <v>10841</v>
      </c>
      <c r="K119" s="39">
        <v>8900</v>
      </c>
      <c r="L119" s="39">
        <v>11539</v>
      </c>
      <c r="M119" s="39">
        <v>13194</v>
      </c>
      <c r="N119" s="39">
        <v>22485</v>
      </c>
      <c r="O119" s="39">
        <v>20553</v>
      </c>
      <c r="P119" s="39">
        <v>23693</v>
      </c>
      <c r="Q119" s="39">
        <v>52294</v>
      </c>
      <c r="R119" s="39">
        <v>30779</v>
      </c>
      <c r="S119" s="39">
        <v>28015.844</v>
      </c>
      <c r="T119" s="148">
        <v>16588</v>
      </c>
      <c r="U119" s="148">
        <v>28066.5</v>
      </c>
      <c r="V119" s="148">
        <v>21352.1</v>
      </c>
      <c r="W119" s="235">
        <v>16998.7412</v>
      </c>
      <c r="X119" s="236">
        <v>20853.41099999997</v>
      </c>
      <c r="Y119" s="237">
        <v>94622.51499999998</v>
      </c>
      <c r="Z119" s="238">
        <v>153685.54299999995</v>
      </c>
      <c r="AA119" s="238">
        <f t="shared" si="43"/>
        <v>217625.53900000005</v>
      </c>
      <c r="AB119" s="239">
        <v>188815.91728200004</v>
      </c>
      <c r="AC119" s="187">
        <v>51828.73999999976</v>
      </c>
      <c r="AD119" s="187">
        <v>64839.07899999993</v>
      </c>
      <c r="AE119" s="240">
        <v>743</v>
      </c>
      <c r="AF119" s="240">
        <v>2316</v>
      </c>
      <c r="AG119" s="240">
        <v>4020</v>
      </c>
      <c r="AH119" s="240">
        <v>860</v>
      </c>
      <c r="AI119" s="240">
        <v>764</v>
      </c>
      <c r="AJ119" s="240">
        <v>5403</v>
      </c>
      <c r="AK119" s="240">
        <v>2976</v>
      </c>
      <c r="AL119" s="240">
        <v>1616</v>
      </c>
      <c r="AM119" s="240">
        <v>2711</v>
      </c>
      <c r="AN119" s="240">
        <v>5014</v>
      </c>
      <c r="AO119" s="240">
        <v>2123</v>
      </c>
      <c r="AP119" s="240">
        <v>1970</v>
      </c>
      <c r="AQ119" s="240">
        <v>30516</v>
      </c>
      <c r="AR119" s="240">
        <v>700</v>
      </c>
      <c r="AS119" s="240">
        <v>471</v>
      </c>
      <c r="AT119" s="240">
        <v>3880.344</v>
      </c>
      <c r="AU119" s="240">
        <v>7235</v>
      </c>
      <c r="AV119" s="240">
        <v>1353</v>
      </c>
      <c r="AW119" s="240">
        <v>1475</v>
      </c>
      <c r="AX119" s="240">
        <v>840.8000000000001</v>
      </c>
      <c r="AY119" s="240">
        <v>1022.2</v>
      </c>
      <c r="AZ119" s="240">
        <v>989.4</v>
      </c>
      <c r="BA119" s="240">
        <v>1737.5</v>
      </c>
      <c r="BB119" s="240">
        <v>1224.6</v>
      </c>
      <c r="BC119" s="240">
        <v>7087</v>
      </c>
      <c r="BD119" s="240">
        <v>28015.844</v>
      </c>
      <c r="BE119" s="240">
        <v>5551.2</v>
      </c>
      <c r="BF119" s="240">
        <v>3043.0000000000005</v>
      </c>
      <c r="BG119" s="240">
        <v>812.1999999999989</v>
      </c>
      <c r="BH119" s="240">
        <v>339.9</v>
      </c>
      <c r="BI119" s="240">
        <v>1023.5000000000007</v>
      </c>
      <c r="BJ119" s="240">
        <v>620.4999999999997</v>
      </c>
      <c r="BK119" s="240">
        <v>1082.1</v>
      </c>
      <c r="BL119" s="240">
        <v>1383.5</v>
      </c>
      <c r="BM119" s="240">
        <v>647.1999999999996</v>
      </c>
      <c r="BN119" s="240">
        <v>668.100000000001</v>
      </c>
      <c r="BO119" s="240">
        <v>674.2000000000004</v>
      </c>
      <c r="BP119" s="240">
        <v>742.5999999999992</v>
      </c>
      <c r="BQ119" s="240">
        <v>16588</v>
      </c>
      <c r="BR119" s="240">
        <v>8594.2</v>
      </c>
      <c r="BS119" s="240">
        <v>9406.4</v>
      </c>
      <c r="BT119" s="240">
        <v>9746.3</v>
      </c>
      <c r="BU119" s="240">
        <v>10769.8</v>
      </c>
      <c r="BV119" s="240">
        <v>11390.3</v>
      </c>
      <c r="BW119" s="240">
        <v>12472.4</v>
      </c>
      <c r="BX119" s="240">
        <v>13855.9</v>
      </c>
      <c r="BY119" s="240">
        <v>14503.099999999999</v>
      </c>
      <c r="BZ119" s="240">
        <v>15171.2</v>
      </c>
      <c r="CA119" s="240">
        <v>15845.400000000001</v>
      </c>
      <c r="CB119" s="240">
        <v>28066.5</v>
      </c>
      <c r="CC119" s="240">
        <v>16588</v>
      </c>
      <c r="CD119" s="240">
        <v>1213.6</v>
      </c>
      <c r="CE119" s="240">
        <v>243.3</v>
      </c>
      <c r="CF119" s="240">
        <v>1368.3</v>
      </c>
      <c r="CG119" s="240">
        <v>342.1000000000001</v>
      </c>
      <c r="CH119" s="240">
        <v>562.9999999999998</v>
      </c>
      <c r="CI119" s="240">
        <v>4454</v>
      </c>
      <c r="CJ119" s="240">
        <v>3436.7000000000003</v>
      </c>
      <c r="CK119" s="240">
        <v>11422.6</v>
      </c>
      <c r="CL119" s="240">
        <v>1488.1</v>
      </c>
      <c r="CM119" s="240">
        <v>1834.3000000000006</v>
      </c>
      <c r="CN119" s="240">
        <v>1264.5999999999972</v>
      </c>
      <c r="CO119" s="240">
        <v>435.9000000000007</v>
      </c>
      <c r="CP119" s="240">
        <v>1456.9</v>
      </c>
      <c r="CQ119" s="240">
        <v>2825.2</v>
      </c>
      <c r="CR119" s="240">
        <v>3167.3</v>
      </c>
      <c r="CS119" s="240">
        <v>3730.2999999999997</v>
      </c>
      <c r="CT119" s="240">
        <v>8184.3</v>
      </c>
      <c r="CU119" s="240">
        <v>11621</v>
      </c>
      <c r="CV119" s="240">
        <v>23043.600000000002</v>
      </c>
      <c r="CW119" s="240">
        <v>24531.7</v>
      </c>
      <c r="CX119" s="240">
        <v>26366</v>
      </c>
      <c r="CY119" s="240">
        <v>27630.6</v>
      </c>
      <c r="CZ119" s="240">
        <v>28066.5</v>
      </c>
      <c r="DA119" s="240">
        <v>256.8</v>
      </c>
      <c r="DB119" s="240">
        <v>1708.7</v>
      </c>
      <c r="DC119" s="240">
        <v>2237.3</v>
      </c>
      <c r="DD119" s="240">
        <v>5146.3</v>
      </c>
      <c r="DE119" s="240">
        <v>8351.9</v>
      </c>
      <c r="DF119" s="240">
        <v>12247.1</v>
      </c>
      <c r="DG119" s="240">
        <v>13925.2</v>
      </c>
      <c r="DH119" s="240">
        <v>16173.6</v>
      </c>
      <c r="DI119" s="240">
        <v>19088.6</v>
      </c>
      <c r="DJ119" s="240">
        <v>19733.3</v>
      </c>
      <c r="DK119" s="240">
        <v>21042.668</v>
      </c>
      <c r="DL119" s="240">
        <v>21352.1</v>
      </c>
      <c r="DM119" s="240">
        <v>1018.5</v>
      </c>
      <c r="DN119" s="240">
        <v>2423</v>
      </c>
      <c r="DO119" s="240">
        <v>2932.2999999999997</v>
      </c>
      <c r="DP119" s="240">
        <v>4457.8</v>
      </c>
      <c r="DQ119" s="240">
        <v>4812.3</v>
      </c>
      <c r="DR119" s="240">
        <v>144.63400000000001</v>
      </c>
      <c r="DS119" s="240">
        <v>2338.4309999999996</v>
      </c>
      <c r="DT119" s="240">
        <v>1359.4435999999998</v>
      </c>
      <c r="DU119" s="240">
        <v>5711.4356</v>
      </c>
      <c r="DV119" s="240">
        <v>1256.364</v>
      </c>
      <c r="DW119" s="240">
        <v>752.624</v>
      </c>
      <c r="DX119" s="240">
        <v>623.114</v>
      </c>
      <c r="DY119" s="241">
        <f t="shared" si="50"/>
        <v>16998.3462</v>
      </c>
      <c r="DZ119" s="240">
        <v>1201.4000000000015</v>
      </c>
      <c r="EA119" s="240">
        <v>1574.724999999989</v>
      </c>
      <c r="EB119" s="240">
        <v>926.7539999999923</v>
      </c>
      <c r="EC119" s="240">
        <v>641.445999999991</v>
      </c>
      <c r="ED119" s="240">
        <v>793.1000000000058</v>
      </c>
      <c r="EE119" s="240">
        <v>1167.4279999999958</v>
      </c>
      <c r="EF119" s="240">
        <v>755.943</v>
      </c>
      <c r="EG119" s="240">
        <v>2766.1279999999997</v>
      </c>
      <c r="EH119" s="240">
        <v>2966.71</v>
      </c>
      <c r="EI119" s="240">
        <v>778.174</v>
      </c>
      <c r="EJ119" s="240">
        <v>4621.401</v>
      </c>
      <c r="EK119" s="240">
        <v>2660.602</v>
      </c>
      <c r="EL119" s="238">
        <f t="shared" si="73"/>
        <v>20853.810999999972</v>
      </c>
      <c r="EM119" s="240">
        <v>3352.298</v>
      </c>
      <c r="EN119" s="238">
        <v>9248.887</v>
      </c>
      <c r="EO119" s="237">
        <v>3338.154</v>
      </c>
      <c r="EP119" s="242">
        <v>4529.924999999999</v>
      </c>
      <c r="EQ119" s="242">
        <v>2640.393</v>
      </c>
      <c r="ER119" s="242">
        <v>6172.624</v>
      </c>
      <c r="ES119" s="243">
        <v>3038.366</v>
      </c>
      <c r="ET119" s="241">
        <v>17952.815</v>
      </c>
      <c r="EU119" s="243">
        <v>15344.658</v>
      </c>
      <c r="EV119" s="243">
        <v>7478.768</v>
      </c>
      <c r="EW119" s="243">
        <v>14026.86099999999</v>
      </c>
      <c r="EX119" s="244">
        <v>7498.946000000011</v>
      </c>
      <c r="EY119" s="238">
        <f t="shared" si="51"/>
        <v>94622.69499999999</v>
      </c>
      <c r="EZ119" s="237">
        <v>18173.46100000001</v>
      </c>
      <c r="FA119" s="238">
        <v>11563.885</v>
      </c>
      <c r="FB119" s="244">
        <v>3541.908</v>
      </c>
      <c r="FC119" s="244">
        <v>10372.996</v>
      </c>
      <c r="FD119" s="238">
        <v>10754.551</v>
      </c>
      <c r="FE119" s="238">
        <v>10044.552999999985</v>
      </c>
      <c r="FF119" s="244">
        <v>9683.057</v>
      </c>
      <c r="FG119" s="244">
        <v>14163.07</v>
      </c>
      <c r="FH119" s="244">
        <v>10007.346000000012</v>
      </c>
      <c r="FI119" s="244">
        <v>11030.821999999956</v>
      </c>
      <c r="FJ119" s="245">
        <v>17563.75199999998</v>
      </c>
      <c r="FK119" s="244">
        <v>26786.142</v>
      </c>
      <c r="FL119" s="238">
        <f t="shared" si="52"/>
        <v>153685.54299999995</v>
      </c>
      <c r="FM119" s="237">
        <v>10038.099000000024</v>
      </c>
      <c r="FN119" s="246">
        <v>21706.971</v>
      </c>
      <c r="FO119" s="247">
        <v>8038.950000000012</v>
      </c>
      <c r="FP119" s="248">
        <v>14106.652</v>
      </c>
      <c r="FQ119" s="249">
        <v>9739.146</v>
      </c>
      <c r="FR119" s="249">
        <v>10825.827</v>
      </c>
      <c r="FS119" s="238">
        <v>9666.46</v>
      </c>
      <c r="FT119" s="238">
        <v>11019.833999999988</v>
      </c>
      <c r="FU119" s="245">
        <v>16438.724000000024</v>
      </c>
      <c r="FV119" s="247">
        <v>13078.055</v>
      </c>
      <c r="FW119" s="247">
        <v>12755.036</v>
      </c>
      <c r="FX119" s="247">
        <v>80211.785</v>
      </c>
      <c r="FY119" s="241">
        <v>34827.503999999986</v>
      </c>
      <c r="FZ119" s="241">
        <v>34242.49928199999</v>
      </c>
      <c r="GA119" s="241">
        <v>28740.73100000003</v>
      </c>
      <c r="GB119" s="241">
        <v>8697.175999999985</v>
      </c>
      <c r="GC119" s="241">
        <v>10841.256000000016</v>
      </c>
      <c r="GD119" s="241">
        <v>8264.095000000001</v>
      </c>
      <c r="GE119" s="241">
        <v>9566.193999999996</v>
      </c>
      <c r="GF119" s="241">
        <v>8833.749999999978</v>
      </c>
      <c r="GG119" s="241">
        <v>10425.706000000035</v>
      </c>
      <c r="GH119" s="241">
        <v>9572.317000000003</v>
      </c>
      <c r="GI119" s="241">
        <v>13283.939000000006</v>
      </c>
      <c r="GJ119" s="241">
        <v>11520.749999999993</v>
      </c>
      <c r="GK119" s="241">
        <f t="shared" si="74"/>
        <v>217625.53900000005</v>
      </c>
      <c r="GL119" s="241">
        <f t="shared" si="75"/>
        <v>188815.91728200004</v>
      </c>
      <c r="GM119" s="241">
        <v>4451.961999999992</v>
      </c>
      <c r="GN119" s="241">
        <v>4479.472000000002</v>
      </c>
      <c r="GO119" s="241">
        <v>3304.515999999967</v>
      </c>
      <c r="GP119" s="241">
        <v>5123.665999999983</v>
      </c>
      <c r="GQ119" s="241">
        <v>3502.918000000005</v>
      </c>
      <c r="GR119" s="241">
        <v>4152.476999999992</v>
      </c>
      <c r="GS119" s="241">
        <v>2928.759999999973</v>
      </c>
      <c r="GT119" s="241">
        <v>3729.0309999999954</v>
      </c>
      <c r="GU119" s="241">
        <v>5187.060000000003</v>
      </c>
      <c r="GV119" s="241">
        <v>4514.69299999997</v>
      </c>
      <c r="GW119" s="241">
        <v>5966.006000000017</v>
      </c>
      <c r="GX119" s="241">
        <v>3921.100999999988</v>
      </c>
      <c r="GY119" s="241">
        <v>5147.605999999985</v>
      </c>
      <c r="GZ119" s="241">
        <v>6038.725000000042</v>
      </c>
      <c r="HA119" s="241">
        <v>11625.173999999992</v>
      </c>
      <c r="HB119" s="241">
        <v>3512.7469999999958</v>
      </c>
      <c r="HC119" s="241">
        <v>3089.850000000006</v>
      </c>
      <c r="HD119" s="241">
        <v>6307.537000000026</v>
      </c>
      <c r="HE119" s="241">
        <v>6250.47699999997</v>
      </c>
      <c r="HF119" s="241">
        <v>4374.806000000026</v>
      </c>
      <c r="HG119" s="241">
        <v>7438.057999999954</v>
      </c>
      <c r="HH119" s="241">
        <v>4538.961999999963</v>
      </c>
      <c r="HI119" s="241">
        <v>3803.639999999985</v>
      </c>
      <c r="HJ119" s="241">
        <v>2711.4969999999885</v>
      </c>
      <c r="HK119" s="241">
        <v>3311.6939999999904</v>
      </c>
      <c r="HL119" s="241">
        <v>4936.827999999994</v>
      </c>
      <c r="HM119" s="241">
        <v>6134.82699999999</v>
      </c>
      <c r="HN119" s="241">
        <v>1793.8830680000174</v>
      </c>
      <c r="HO119" s="241">
        <v>5075.78899999999</v>
      </c>
      <c r="HP119" s="241">
        <v>5358.040999999997</v>
      </c>
      <c r="HQ119" s="241">
        <f>7780.48900000002-'[1]Sheet3'!$I$129-'[1]Sheet1'!$J$85</f>
        <v>7779.32370000002</v>
      </c>
      <c r="HR119" s="241">
        <v>7450.192000000025</v>
      </c>
      <c r="HS119" s="241">
        <v>7339.662000000026</v>
      </c>
      <c r="HT119" s="241">
        <v>13453.904999999984</v>
      </c>
      <c r="HU119" s="241"/>
      <c r="HV119" s="241"/>
      <c r="HW119" s="187">
        <f t="shared" si="76"/>
        <v>58323.94199999996</v>
      </c>
      <c r="HX119" s="187">
        <f t="shared" si="77"/>
        <v>62634.144768000035</v>
      </c>
    </row>
    <row r="120" spans="1:232" ht="15">
      <c r="A120" s="149"/>
      <c r="B120" s="150"/>
      <c r="C120" s="151"/>
      <c r="D120" s="151"/>
      <c r="E120" s="151"/>
      <c r="F120" s="151"/>
      <c r="G120" s="151"/>
      <c r="H120" s="151"/>
      <c r="I120" s="151"/>
      <c r="J120" s="119"/>
      <c r="K120" s="79"/>
      <c r="L120" s="79"/>
      <c r="M120" s="79"/>
      <c r="N120" s="79"/>
      <c r="O120" s="112"/>
      <c r="P120" s="112"/>
      <c r="Q120" s="83"/>
      <c r="R120" s="83"/>
      <c r="S120" s="11"/>
      <c r="T120" s="112"/>
      <c r="U120" s="112"/>
      <c r="V120" s="112"/>
      <c r="W120" s="220"/>
      <c r="X120" s="250"/>
      <c r="Y120" s="250"/>
      <c r="Z120" s="250"/>
      <c r="AA120" s="251"/>
      <c r="AB120" s="251"/>
      <c r="AC120" s="251"/>
      <c r="AD120" s="251"/>
      <c r="AE120" s="254"/>
      <c r="AF120" s="255"/>
      <c r="AG120" s="255"/>
      <c r="AH120" s="255"/>
      <c r="AI120" s="255"/>
      <c r="AJ120" s="255"/>
      <c r="AK120" s="255"/>
      <c r="AL120" s="255"/>
      <c r="AM120" s="255"/>
      <c r="AN120" s="255"/>
      <c r="AO120" s="255"/>
      <c r="AP120" s="255"/>
      <c r="AQ120" s="250"/>
      <c r="AR120" s="254"/>
      <c r="AS120" s="255"/>
      <c r="AT120" s="255"/>
      <c r="AU120" s="255"/>
      <c r="AV120" s="256"/>
      <c r="AW120" s="256"/>
      <c r="AX120" s="255"/>
      <c r="AY120" s="255"/>
      <c r="AZ120" s="255"/>
      <c r="BA120" s="255"/>
      <c r="BB120" s="255"/>
      <c r="BC120" s="255"/>
      <c r="BD120" s="255"/>
      <c r="BE120" s="255"/>
      <c r="BF120" s="255"/>
      <c r="BG120" s="255"/>
      <c r="BH120" s="255"/>
      <c r="BI120" s="255"/>
      <c r="BJ120" s="255"/>
      <c r="BK120" s="255"/>
      <c r="BL120" s="255"/>
      <c r="BM120" s="255"/>
      <c r="BN120" s="255"/>
      <c r="BO120" s="255"/>
      <c r="BP120" s="255"/>
      <c r="BQ120" s="255"/>
      <c r="BR120" s="255"/>
      <c r="BS120" s="255"/>
      <c r="BT120" s="254"/>
      <c r="BU120" s="250"/>
      <c r="BV120" s="254"/>
      <c r="BW120" s="250"/>
      <c r="BX120" s="250"/>
      <c r="BY120" s="250"/>
      <c r="BZ120" s="250"/>
      <c r="CA120" s="257"/>
      <c r="CB120" s="257"/>
      <c r="CC120" s="257"/>
      <c r="CD120" s="257"/>
      <c r="CE120" s="257"/>
      <c r="CF120" s="257"/>
      <c r="CG120" s="257"/>
      <c r="CH120" s="257"/>
      <c r="CI120" s="257"/>
      <c r="CJ120" s="257"/>
      <c r="CK120" s="257"/>
      <c r="CL120" s="257"/>
      <c r="CM120" s="257"/>
      <c r="CN120" s="257"/>
      <c r="CO120" s="257"/>
      <c r="CP120" s="250"/>
      <c r="CQ120" s="250"/>
      <c r="CR120" s="250"/>
      <c r="CS120" s="250"/>
      <c r="CT120" s="250"/>
      <c r="CU120" s="257"/>
      <c r="CV120" s="250"/>
      <c r="CW120" s="250"/>
      <c r="CX120" s="250"/>
      <c r="CY120" s="250"/>
      <c r="CZ120" s="250"/>
      <c r="DA120" s="250"/>
      <c r="DB120" s="250"/>
      <c r="DC120" s="250"/>
      <c r="DD120" s="250"/>
      <c r="DE120" s="250"/>
      <c r="DF120" s="250"/>
      <c r="DG120" s="250"/>
      <c r="DH120" s="250"/>
      <c r="DI120" s="259"/>
      <c r="DJ120" s="250"/>
      <c r="DK120" s="250"/>
      <c r="DL120" s="250"/>
      <c r="DM120" s="250"/>
      <c r="DN120" s="250"/>
      <c r="DO120" s="250"/>
      <c r="DP120" s="250"/>
      <c r="DQ120" s="250"/>
      <c r="DR120" s="250"/>
      <c r="DS120" s="250"/>
      <c r="DT120" s="250"/>
      <c r="DU120" s="250"/>
      <c r="DV120" s="250"/>
      <c r="DW120" s="250"/>
      <c r="DX120" s="250"/>
      <c r="DY120" s="250"/>
      <c r="DZ120" s="250"/>
      <c r="EA120" s="250"/>
      <c r="EB120" s="250"/>
      <c r="EC120" s="250"/>
      <c r="ED120" s="250"/>
      <c r="EE120" s="250"/>
      <c r="EF120" s="250"/>
      <c r="EG120" s="250"/>
      <c r="EH120" s="250"/>
      <c r="EI120" s="250"/>
      <c r="EJ120" s="250"/>
      <c r="EK120" s="250"/>
      <c r="EL120" s="250"/>
      <c r="EM120" s="257"/>
      <c r="EN120" s="257"/>
      <c r="EO120" s="257"/>
      <c r="EP120" s="257"/>
      <c r="EQ120" s="257"/>
      <c r="ER120" s="257"/>
      <c r="ES120" s="257"/>
      <c r="ET120" s="250"/>
      <c r="EU120" s="254"/>
      <c r="EV120" s="254"/>
      <c r="EW120" s="254"/>
      <c r="EX120" s="254"/>
      <c r="EY120" s="252"/>
      <c r="EZ120" s="251"/>
      <c r="FA120" s="251"/>
      <c r="FB120" s="251"/>
      <c r="FC120" s="251"/>
      <c r="FD120" s="251"/>
      <c r="FE120" s="251"/>
      <c r="FF120" s="251"/>
      <c r="FG120" s="251"/>
      <c r="FH120" s="251"/>
      <c r="FI120" s="251"/>
      <c r="FJ120" s="251"/>
      <c r="FK120" s="251"/>
      <c r="FL120" s="251"/>
      <c r="FM120" s="251"/>
      <c r="FN120" s="251"/>
      <c r="FO120" s="260"/>
      <c r="FP120" s="260"/>
      <c r="FQ120" s="260"/>
      <c r="FR120" s="260"/>
      <c r="FS120" s="260"/>
      <c r="FT120" s="260"/>
      <c r="FU120" s="260"/>
      <c r="FV120" s="260"/>
      <c r="FW120" s="260"/>
      <c r="FX120" s="260"/>
      <c r="FY120" s="251"/>
      <c r="FZ120" s="251"/>
      <c r="GA120" s="251"/>
      <c r="GB120" s="251"/>
      <c r="GC120" s="251"/>
      <c r="GD120" s="251"/>
      <c r="GE120" s="251"/>
      <c r="GF120" s="251"/>
      <c r="GG120" s="251"/>
      <c r="GH120" s="251"/>
      <c r="GI120" s="251"/>
      <c r="GJ120" s="251"/>
      <c r="GK120" s="251"/>
      <c r="GL120" s="251"/>
      <c r="GM120" s="251"/>
      <c r="GN120" s="251"/>
      <c r="GO120" s="251"/>
      <c r="GP120" s="251"/>
      <c r="GQ120" s="251"/>
      <c r="GR120" s="251"/>
      <c r="GS120" s="251"/>
      <c r="GT120" s="251"/>
      <c r="GU120" s="251"/>
      <c r="GV120" s="251"/>
      <c r="GW120" s="251"/>
      <c r="GX120" s="251"/>
      <c r="GY120" s="251"/>
      <c r="GZ120" s="251"/>
      <c r="HA120" s="251"/>
      <c r="HB120" s="251"/>
      <c r="HC120" s="251"/>
      <c r="HD120" s="251"/>
      <c r="HE120" s="251"/>
      <c r="HF120" s="251"/>
      <c r="HG120" s="251"/>
      <c r="HH120" s="251"/>
      <c r="HI120" s="251"/>
      <c r="HJ120" s="251"/>
      <c r="HK120" s="251"/>
      <c r="HL120" s="251"/>
      <c r="HM120" s="251"/>
      <c r="HN120" s="251"/>
      <c r="HO120" s="251"/>
      <c r="HP120" s="251"/>
      <c r="HQ120" s="251"/>
      <c r="HR120" s="251"/>
      <c r="HS120" s="251"/>
      <c r="HT120" s="251"/>
      <c r="HU120" s="251"/>
      <c r="HV120" s="251"/>
      <c r="HW120" s="251"/>
      <c r="HX120" s="251"/>
    </row>
    <row r="121" spans="1:232" ht="15">
      <c r="A121" s="152"/>
      <c r="B121" s="153"/>
      <c r="C121" s="20" t="s">
        <v>1</v>
      </c>
      <c r="D121" s="122"/>
      <c r="E121" s="122"/>
      <c r="F121" s="122"/>
      <c r="G121" s="122"/>
      <c r="H121" s="122"/>
      <c r="I121" s="122"/>
      <c r="J121" s="20"/>
      <c r="K121" s="146"/>
      <c r="L121" s="146"/>
      <c r="M121" s="146"/>
      <c r="N121" s="146"/>
      <c r="O121" s="50"/>
      <c r="P121" s="50"/>
      <c r="Q121" s="133"/>
      <c r="R121" s="133"/>
      <c r="S121" s="133"/>
      <c r="T121" s="133"/>
      <c r="U121" s="85"/>
      <c r="V121" s="85"/>
      <c r="W121" s="186"/>
      <c r="X121" s="261"/>
      <c r="Y121" s="261"/>
      <c r="Z121" s="261"/>
      <c r="AA121" s="262"/>
      <c r="AB121" s="262"/>
      <c r="AC121" s="262"/>
      <c r="AD121" s="262"/>
      <c r="AE121" s="265"/>
      <c r="AF121" s="264"/>
      <c r="AG121" s="264"/>
      <c r="AH121" s="264"/>
      <c r="AI121" s="264"/>
      <c r="AJ121" s="264"/>
      <c r="AK121" s="264"/>
      <c r="AL121" s="264"/>
      <c r="AM121" s="264"/>
      <c r="AN121" s="264"/>
      <c r="AO121" s="264"/>
      <c r="AP121" s="264"/>
      <c r="AQ121" s="252"/>
      <c r="AR121" s="265"/>
      <c r="AS121" s="264"/>
      <c r="AT121" s="264"/>
      <c r="AU121" s="264"/>
      <c r="AV121" s="258"/>
      <c r="AW121" s="258"/>
      <c r="AX121" s="264"/>
      <c r="AY121" s="264"/>
      <c r="AZ121" s="264"/>
      <c r="BA121" s="264"/>
      <c r="BB121" s="264"/>
      <c r="BC121" s="264"/>
      <c r="BD121" s="263"/>
      <c r="BE121" s="266"/>
      <c r="BF121" s="266"/>
      <c r="BG121" s="266"/>
      <c r="BH121" s="266"/>
      <c r="BI121" s="266"/>
      <c r="BJ121" s="266"/>
      <c r="BK121" s="266"/>
      <c r="BL121" s="266"/>
      <c r="BM121" s="266"/>
      <c r="BN121" s="266"/>
      <c r="BO121" s="266"/>
      <c r="BP121" s="266"/>
      <c r="BQ121" s="266"/>
      <c r="BR121" s="266"/>
      <c r="BS121" s="266"/>
      <c r="BT121" s="266"/>
      <c r="BU121" s="252"/>
      <c r="BV121" s="253"/>
      <c r="BW121" s="252"/>
      <c r="BX121" s="252"/>
      <c r="BY121" s="252"/>
      <c r="BZ121" s="252"/>
      <c r="CA121" s="261"/>
      <c r="CB121" s="261"/>
      <c r="CC121" s="261"/>
      <c r="CD121" s="261"/>
      <c r="CE121" s="261"/>
      <c r="CF121" s="261"/>
      <c r="CG121" s="261"/>
      <c r="CH121" s="261"/>
      <c r="CI121" s="261"/>
      <c r="CJ121" s="261"/>
      <c r="CK121" s="261"/>
      <c r="CL121" s="261"/>
      <c r="CM121" s="261"/>
      <c r="CN121" s="261"/>
      <c r="CO121" s="261"/>
      <c r="CP121" s="252"/>
      <c r="CQ121" s="252"/>
      <c r="CR121" s="252"/>
      <c r="CS121" s="267"/>
      <c r="CT121" s="267"/>
      <c r="CU121" s="268"/>
      <c r="CV121" s="252"/>
      <c r="CW121" s="267"/>
      <c r="CX121" s="252"/>
      <c r="CY121" s="252"/>
      <c r="CZ121" s="261"/>
      <c r="DA121" s="261"/>
      <c r="DB121" s="267"/>
      <c r="DC121" s="267"/>
      <c r="DD121" s="252"/>
      <c r="DE121" s="252"/>
      <c r="DF121" s="252"/>
      <c r="DG121" s="252"/>
      <c r="DH121" s="252"/>
      <c r="DI121" s="269"/>
      <c r="DJ121" s="252"/>
      <c r="DK121" s="252"/>
      <c r="DL121" s="252"/>
      <c r="DM121" s="252"/>
      <c r="DN121" s="252"/>
      <c r="DO121" s="252"/>
      <c r="DP121" s="252"/>
      <c r="DQ121" s="252"/>
      <c r="DR121" s="252"/>
      <c r="DS121" s="252"/>
      <c r="DT121" s="252"/>
      <c r="DU121" s="252"/>
      <c r="DV121" s="252"/>
      <c r="DW121" s="252"/>
      <c r="DX121" s="252"/>
      <c r="DY121" s="252"/>
      <c r="DZ121" s="252"/>
      <c r="EA121" s="252"/>
      <c r="EB121" s="252"/>
      <c r="EC121" s="252"/>
      <c r="ED121" s="252"/>
      <c r="EE121" s="252"/>
      <c r="EF121" s="252"/>
      <c r="EG121" s="252"/>
      <c r="EH121" s="252"/>
      <c r="EI121" s="252"/>
      <c r="EJ121" s="252"/>
      <c r="EK121" s="252"/>
      <c r="EL121" s="252"/>
      <c r="EM121" s="252"/>
      <c r="EN121" s="252"/>
      <c r="EO121" s="252"/>
      <c r="EP121" s="252"/>
      <c r="EQ121" s="252"/>
      <c r="ER121" s="252"/>
      <c r="ES121" s="261"/>
      <c r="ET121" s="252"/>
      <c r="EU121" s="253"/>
      <c r="EV121" s="253"/>
      <c r="EW121" s="253"/>
      <c r="EX121" s="253"/>
      <c r="EY121" s="267"/>
      <c r="EZ121" s="262"/>
      <c r="FA121" s="262"/>
      <c r="FB121" s="262"/>
      <c r="FC121" s="262"/>
      <c r="FD121" s="262"/>
      <c r="FE121" s="262"/>
      <c r="FF121" s="262"/>
      <c r="FG121" s="262"/>
      <c r="FH121" s="262"/>
      <c r="FI121" s="262"/>
      <c r="FJ121" s="262"/>
      <c r="FK121" s="262"/>
      <c r="FL121" s="262"/>
      <c r="FM121" s="262"/>
      <c r="FN121" s="262"/>
      <c r="FO121" s="262"/>
      <c r="FP121" s="262"/>
      <c r="FQ121" s="262"/>
      <c r="FR121" s="262"/>
      <c r="FS121" s="262"/>
      <c r="FT121" s="262"/>
      <c r="FU121" s="262"/>
      <c r="FV121" s="262"/>
      <c r="FW121" s="262"/>
      <c r="FX121" s="262"/>
      <c r="FY121" s="262"/>
      <c r="FZ121" s="262"/>
      <c r="GA121" s="262"/>
      <c r="GB121" s="262"/>
      <c r="GC121" s="262"/>
      <c r="GD121" s="262"/>
      <c r="GE121" s="262"/>
      <c r="GF121" s="262"/>
      <c r="GG121" s="262"/>
      <c r="GH121" s="262"/>
      <c r="GI121" s="262"/>
      <c r="GJ121" s="262"/>
      <c r="GK121" s="262"/>
      <c r="GL121" s="262"/>
      <c r="GM121" s="262"/>
      <c r="GN121" s="262"/>
      <c r="GO121" s="262"/>
      <c r="GP121" s="262"/>
      <c r="GQ121" s="262"/>
      <c r="GR121" s="262"/>
      <c r="GS121" s="262"/>
      <c r="GT121" s="262"/>
      <c r="GU121" s="262"/>
      <c r="GV121" s="262"/>
      <c r="GW121" s="262"/>
      <c r="GX121" s="262"/>
      <c r="GY121" s="262"/>
      <c r="GZ121" s="262"/>
      <c r="HA121" s="262"/>
      <c r="HB121" s="262"/>
      <c r="HC121" s="262"/>
      <c r="HD121" s="262"/>
      <c r="HE121" s="262"/>
      <c r="HF121" s="262"/>
      <c r="HG121" s="262"/>
      <c r="HH121" s="262"/>
      <c r="HI121" s="262"/>
      <c r="HJ121" s="262"/>
      <c r="HK121" s="262"/>
      <c r="HL121" s="262"/>
      <c r="HM121" s="262"/>
      <c r="HN121" s="262"/>
      <c r="HO121" s="262"/>
      <c r="HP121" s="262"/>
      <c r="HQ121" s="262"/>
      <c r="HR121" s="262"/>
      <c r="HS121" s="262"/>
      <c r="HT121" s="262"/>
      <c r="HU121" s="262"/>
      <c r="HV121" s="262"/>
      <c r="HW121" s="262"/>
      <c r="HX121" s="262"/>
    </row>
    <row r="122" spans="1:232" s="160" customFormat="1" ht="15">
      <c r="A122" s="156"/>
      <c r="B122" s="157" t="s">
        <v>182</v>
      </c>
      <c r="C122" s="158">
        <f>SUM(C12:C59,C60:C103,C104:C119)</f>
        <v>219233</v>
      </c>
      <c r="D122" s="158"/>
      <c r="E122" s="158">
        <f>SUM(E12:E59,E60:E103,E104:E119)</f>
        <v>271441</v>
      </c>
      <c r="F122" s="158">
        <f aca="true" t="shared" si="80" ref="F122:K122">SUM(F11:F59,F60:F103,F104:F119)</f>
        <v>236683</v>
      </c>
      <c r="G122" s="158">
        <f t="shared" si="80"/>
        <v>229721</v>
      </c>
      <c r="H122" s="158">
        <f t="shared" si="80"/>
        <v>273109</v>
      </c>
      <c r="I122" s="158">
        <f t="shared" si="80"/>
        <v>273115</v>
      </c>
      <c r="J122" s="120">
        <f t="shared" si="80"/>
        <v>139029</v>
      </c>
      <c r="K122" s="159">
        <f t="shared" si="80"/>
        <v>107527</v>
      </c>
      <c r="L122" s="159">
        <f aca="true" t="shared" si="81" ref="L122:V122">SUM(L11:L66,L78:L119)</f>
        <v>174204</v>
      </c>
      <c r="M122" s="159">
        <f t="shared" si="81"/>
        <v>162278</v>
      </c>
      <c r="N122" s="159">
        <f t="shared" si="81"/>
        <v>187569</v>
      </c>
      <c r="O122" s="159">
        <f t="shared" si="81"/>
        <v>177124</v>
      </c>
      <c r="P122" s="159">
        <f t="shared" si="81"/>
        <v>184316</v>
      </c>
      <c r="Q122" s="159">
        <f t="shared" si="81"/>
        <v>230290</v>
      </c>
      <c r="R122" s="159">
        <f t="shared" si="81"/>
        <v>228418</v>
      </c>
      <c r="S122" s="159">
        <f t="shared" si="81"/>
        <v>355090.60199999996</v>
      </c>
      <c r="T122" s="159">
        <f t="shared" si="81"/>
        <v>308926</v>
      </c>
      <c r="U122" s="159">
        <f t="shared" si="81"/>
        <v>278286.6000000001</v>
      </c>
      <c r="V122" s="159">
        <f t="shared" si="81"/>
        <v>307483.107</v>
      </c>
      <c r="W122" s="174">
        <v>353490.2751999999</v>
      </c>
      <c r="X122" s="270">
        <f aca="true" t="shared" si="82" ref="X122:AI122">SUM(X11:X66,X78:X119)</f>
        <v>494986.51407506707</v>
      </c>
      <c r="Y122" s="270">
        <f t="shared" si="82"/>
        <v>681790.3970000001</v>
      </c>
      <c r="Z122" s="270">
        <f t="shared" si="82"/>
        <v>705347.8739999997</v>
      </c>
      <c r="AA122" s="270">
        <f>SUM(AA11:AA66,AA78:AA119)</f>
        <v>809077.0980000002</v>
      </c>
      <c r="AB122" s="270">
        <f>SUM(AB11:AB66,AB78:AB119)</f>
        <v>798238.5786180372</v>
      </c>
      <c r="AC122" s="270">
        <f>SUM(AC11:AC66,AC78:AC119)</f>
        <v>632337.057</v>
      </c>
      <c r="AD122" s="270">
        <f>SUM(AD11:AD66,AD78:AD119)</f>
        <v>708203.3149999997</v>
      </c>
      <c r="AE122" s="270">
        <f t="shared" si="82"/>
        <v>13344</v>
      </c>
      <c r="AF122" s="270">
        <f t="shared" si="82"/>
        <v>16491</v>
      </c>
      <c r="AG122" s="270">
        <f t="shared" si="82"/>
        <v>24791</v>
      </c>
      <c r="AH122" s="270">
        <f t="shared" si="82"/>
        <v>18247</v>
      </c>
      <c r="AI122" s="270">
        <f t="shared" si="82"/>
        <v>16947</v>
      </c>
      <c r="AJ122" s="270">
        <f aca="true" t="shared" si="83" ref="AJ122:BO122">SUM(AJ11:AJ66,AJ78:AJ119)</f>
        <v>22079</v>
      </c>
      <c r="AK122" s="270">
        <f t="shared" si="83"/>
        <v>18864</v>
      </c>
      <c r="AL122" s="270">
        <f t="shared" si="83"/>
        <v>18404</v>
      </c>
      <c r="AM122" s="270">
        <f t="shared" si="83"/>
        <v>19586</v>
      </c>
      <c r="AN122" s="270">
        <f t="shared" si="83"/>
        <v>20366</v>
      </c>
      <c r="AO122" s="270">
        <f t="shared" si="83"/>
        <v>17719</v>
      </c>
      <c r="AP122" s="270">
        <f t="shared" si="83"/>
        <v>21317</v>
      </c>
      <c r="AQ122" s="270">
        <f t="shared" si="83"/>
        <v>228155</v>
      </c>
      <c r="AR122" s="270">
        <f t="shared" si="83"/>
        <v>14568</v>
      </c>
      <c r="AS122" s="270">
        <f t="shared" si="83"/>
        <v>15608</v>
      </c>
      <c r="AT122" s="270">
        <f t="shared" si="83"/>
        <v>24948.401999999995</v>
      </c>
      <c r="AU122" s="270">
        <f t="shared" si="83"/>
        <v>25746</v>
      </c>
      <c r="AV122" s="270">
        <f t="shared" si="83"/>
        <v>20162</v>
      </c>
      <c r="AW122" s="270">
        <f t="shared" si="83"/>
        <v>19244</v>
      </c>
      <c r="AX122" s="270">
        <f t="shared" si="83"/>
        <v>17124</v>
      </c>
      <c r="AY122" s="270">
        <f t="shared" si="83"/>
        <v>19915.89999999999</v>
      </c>
      <c r="AZ122" s="270">
        <f t="shared" si="83"/>
        <v>22392.70000000001</v>
      </c>
      <c r="BA122" s="270">
        <f t="shared" si="83"/>
        <v>21547.900000000012</v>
      </c>
      <c r="BB122" s="270">
        <f t="shared" si="83"/>
        <v>127835.70000000001</v>
      </c>
      <c r="BC122" s="270">
        <f t="shared" si="83"/>
        <v>25998</v>
      </c>
      <c r="BD122" s="270">
        <f t="shared" si="83"/>
        <v>355090.60199999996</v>
      </c>
      <c r="BE122" s="270">
        <f t="shared" si="83"/>
        <v>26120.7</v>
      </c>
      <c r="BF122" s="270">
        <f t="shared" si="83"/>
        <v>26362.9</v>
      </c>
      <c r="BG122" s="270">
        <f t="shared" si="83"/>
        <v>26497.800000000003</v>
      </c>
      <c r="BH122" s="270">
        <f t="shared" si="83"/>
        <v>21778.300000000003</v>
      </c>
      <c r="BI122" s="270">
        <f t="shared" si="83"/>
        <v>21394.300000000003</v>
      </c>
      <c r="BJ122" s="270">
        <f t="shared" si="83"/>
        <v>26373.400000000005</v>
      </c>
      <c r="BK122" s="270">
        <f t="shared" si="83"/>
        <v>27117.399999999987</v>
      </c>
      <c r="BL122" s="270">
        <f t="shared" si="83"/>
        <v>35519.60000000001</v>
      </c>
      <c r="BM122" s="270">
        <f t="shared" si="83"/>
        <v>24384.40000000001</v>
      </c>
      <c r="BN122" s="270">
        <f t="shared" si="83"/>
        <v>24184.299999999996</v>
      </c>
      <c r="BO122" s="270">
        <f t="shared" si="83"/>
        <v>27619.8</v>
      </c>
      <c r="BP122" s="270">
        <f aca="true" t="shared" si="84" ref="BP122:CY122">SUM(BP11:BP66,BP78:BP119)</f>
        <v>21573.1</v>
      </c>
      <c r="BQ122" s="270">
        <f t="shared" si="84"/>
        <v>308926</v>
      </c>
      <c r="BR122" s="270">
        <f t="shared" si="84"/>
        <v>52483.600000000006</v>
      </c>
      <c r="BS122" s="270">
        <f t="shared" si="84"/>
        <v>78981.4</v>
      </c>
      <c r="BT122" s="270">
        <f t="shared" si="84"/>
        <v>100759.69999999998</v>
      </c>
      <c r="BU122" s="270">
        <f t="shared" si="84"/>
        <v>122154</v>
      </c>
      <c r="BV122" s="270">
        <f t="shared" si="84"/>
        <v>148527.39999999994</v>
      </c>
      <c r="BW122" s="270">
        <f t="shared" si="84"/>
        <v>175644.79999999993</v>
      </c>
      <c r="BX122" s="270">
        <f t="shared" si="84"/>
        <v>211164.4</v>
      </c>
      <c r="BY122" s="270">
        <f t="shared" si="84"/>
        <v>235548.80000000016</v>
      </c>
      <c r="BZ122" s="270">
        <f t="shared" si="84"/>
        <v>259733.10000000003</v>
      </c>
      <c r="CA122" s="270">
        <f t="shared" si="84"/>
        <v>287352.8999999999</v>
      </c>
      <c r="CB122" s="270">
        <f t="shared" si="84"/>
        <v>278286.6000000001</v>
      </c>
      <c r="CC122" s="270">
        <f t="shared" si="84"/>
        <v>308926</v>
      </c>
      <c r="CD122" s="270">
        <f t="shared" si="84"/>
        <v>23659.699999999997</v>
      </c>
      <c r="CE122" s="270">
        <f t="shared" si="84"/>
        <v>18969.200000000008</v>
      </c>
      <c r="CF122" s="270">
        <f t="shared" si="84"/>
        <v>21702.100000000002</v>
      </c>
      <c r="CG122" s="270">
        <f t="shared" si="84"/>
        <v>18730.600000000006</v>
      </c>
      <c r="CH122" s="270">
        <f t="shared" si="84"/>
        <v>20869.899999999994</v>
      </c>
      <c r="CI122" s="270">
        <f t="shared" si="84"/>
        <v>23442.599999999988</v>
      </c>
      <c r="CJ122" s="270">
        <f t="shared" si="84"/>
        <v>24700.699999999993</v>
      </c>
      <c r="CK122" s="270">
        <f t="shared" si="84"/>
        <v>41055.700000000004</v>
      </c>
      <c r="CL122" s="270">
        <f t="shared" si="84"/>
        <v>22547.00000000001</v>
      </c>
      <c r="CM122" s="270">
        <f t="shared" si="84"/>
        <v>22251.59999999998</v>
      </c>
      <c r="CN122" s="270">
        <f t="shared" si="84"/>
        <v>25789.200000000015</v>
      </c>
      <c r="CO122" s="270">
        <f t="shared" si="84"/>
        <v>14568.299999999996</v>
      </c>
      <c r="CP122" s="270">
        <f t="shared" si="84"/>
        <v>42628.89999999998</v>
      </c>
      <c r="CQ122" s="270">
        <f t="shared" si="84"/>
        <v>64331</v>
      </c>
      <c r="CR122" s="270">
        <f t="shared" si="84"/>
        <v>83061.59999999999</v>
      </c>
      <c r="CS122" s="270">
        <f t="shared" si="84"/>
        <v>103931.50000000003</v>
      </c>
      <c r="CT122" s="270">
        <f t="shared" si="84"/>
        <v>127374.10000000002</v>
      </c>
      <c r="CU122" s="270">
        <f t="shared" si="84"/>
        <v>152074.80000000002</v>
      </c>
      <c r="CV122" s="270">
        <f t="shared" si="84"/>
        <v>193130.49999999988</v>
      </c>
      <c r="CW122" s="270">
        <f t="shared" si="84"/>
        <v>215677.5000000001</v>
      </c>
      <c r="CX122" s="270">
        <f t="shared" si="84"/>
        <v>237929.09999999992</v>
      </c>
      <c r="CY122" s="270">
        <f t="shared" si="84"/>
        <v>263718.3</v>
      </c>
      <c r="CZ122" s="270">
        <f aca="true" t="shared" si="85" ref="CZ122:EK122">SUM(CZ11:CZ66,CZ78:CZ119)</f>
        <v>278286.6000000001</v>
      </c>
      <c r="DA122" s="270">
        <f t="shared" si="85"/>
        <v>18140.599999999995</v>
      </c>
      <c r="DB122" s="270">
        <f t="shared" si="85"/>
        <v>36560.30000000001</v>
      </c>
      <c r="DC122" s="270">
        <f t="shared" si="85"/>
        <v>61674.89999999998</v>
      </c>
      <c r="DD122" s="270">
        <f t="shared" si="85"/>
        <v>92653.2</v>
      </c>
      <c r="DE122" s="270">
        <f t="shared" si="85"/>
        <v>118635.29999999999</v>
      </c>
      <c r="DF122" s="270">
        <f t="shared" si="85"/>
        <v>141081.4</v>
      </c>
      <c r="DG122" s="270">
        <f t="shared" si="85"/>
        <v>172073.4</v>
      </c>
      <c r="DH122" s="270">
        <f t="shared" si="85"/>
        <v>197657.3</v>
      </c>
      <c r="DI122" s="271">
        <f t="shared" si="85"/>
        <v>225698.5000000001</v>
      </c>
      <c r="DJ122" s="270">
        <f t="shared" si="85"/>
        <v>258826.09999999998</v>
      </c>
      <c r="DK122" s="270">
        <f t="shared" si="85"/>
        <v>280030.7799999999</v>
      </c>
      <c r="DL122" s="270">
        <f t="shared" si="85"/>
        <v>307483.4</v>
      </c>
      <c r="DM122" s="270">
        <f t="shared" si="85"/>
        <v>25294.299999999996</v>
      </c>
      <c r="DN122" s="270">
        <f t="shared" si="85"/>
        <v>58981</v>
      </c>
      <c r="DO122" s="270">
        <f t="shared" si="85"/>
        <v>91366.90000000004</v>
      </c>
      <c r="DP122" s="270">
        <f t="shared" si="85"/>
        <v>120837</v>
      </c>
      <c r="DQ122" s="270">
        <f t="shared" si="85"/>
        <v>144381.09999999995</v>
      </c>
      <c r="DR122" s="270">
        <f t="shared" si="85"/>
        <v>29637.671000000002</v>
      </c>
      <c r="DS122" s="270">
        <f t="shared" si="85"/>
        <v>29454.99999999999</v>
      </c>
      <c r="DT122" s="270">
        <f t="shared" si="85"/>
        <v>34600.3906</v>
      </c>
      <c r="DU122" s="270">
        <f t="shared" si="85"/>
        <v>35355.4936</v>
      </c>
      <c r="DV122" s="270">
        <f t="shared" si="85"/>
        <v>25466.536000000007</v>
      </c>
      <c r="DW122" s="270">
        <f t="shared" si="85"/>
        <v>26511.952999999998</v>
      </c>
      <c r="DX122" s="270">
        <f t="shared" si="85"/>
        <v>28081.631</v>
      </c>
      <c r="DY122" s="270">
        <f t="shared" si="85"/>
        <v>353489.7751999999</v>
      </c>
      <c r="DZ122" s="270">
        <f t="shared" si="85"/>
        <v>40608.442</v>
      </c>
      <c r="EA122" s="270">
        <f t="shared" si="85"/>
        <v>30677.999999999996</v>
      </c>
      <c r="EB122" s="270">
        <f t="shared" si="85"/>
        <v>37769.7</v>
      </c>
      <c r="EC122" s="270">
        <f t="shared" si="85"/>
        <v>32637</v>
      </c>
      <c r="ED122" s="270">
        <f t="shared" si="85"/>
        <v>27741.9</v>
      </c>
      <c r="EE122" s="270">
        <f t="shared" si="85"/>
        <v>36335.00000000001</v>
      </c>
      <c r="EF122" s="270">
        <f t="shared" si="85"/>
        <v>34444.97099999999</v>
      </c>
      <c r="EG122" s="270">
        <f t="shared" si="85"/>
        <v>45372.257000000005</v>
      </c>
      <c r="EH122" s="270">
        <f t="shared" si="85"/>
        <v>46754.646000000015</v>
      </c>
      <c r="EI122" s="270">
        <f t="shared" si="85"/>
        <v>48732.95999999999</v>
      </c>
      <c r="EJ122" s="270">
        <f t="shared" si="85"/>
        <v>52126.31100000001</v>
      </c>
      <c r="EK122" s="270">
        <f t="shared" si="85"/>
        <v>61785.72707506702</v>
      </c>
      <c r="EL122" s="270">
        <f>SUM(EL11:EL66,EL78:EL119)</f>
        <v>494986.9140750671</v>
      </c>
      <c r="EM122" s="270">
        <f aca="true" t="shared" si="86" ref="EM122:EX122">SUM(EM11:EM66,EM78:EM119)</f>
        <v>50446.275999999976</v>
      </c>
      <c r="EN122" s="270">
        <f t="shared" si="86"/>
        <v>52531.718000000015</v>
      </c>
      <c r="EO122" s="270">
        <f t="shared" si="86"/>
        <v>48665.105999999985</v>
      </c>
      <c r="EP122" s="270">
        <f t="shared" si="86"/>
        <v>50518.33599999998</v>
      </c>
      <c r="EQ122" s="270">
        <f t="shared" si="86"/>
        <v>41504.172999999995</v>
      </c>
      <c r="ER122" s="270">
        <f t="shared" si="86"/>
        <v>52823.720000000016</v>
      </c>
      <c r="ES122" s="270">
        <f t="shared" si="86"/>
        <v>49732.13100000003</v>
      </c>
      <c r="ET122" s="270">
        <f t="shared" si="86"/>
        <v>69220.67100000002</v>
      </c>
      <c r="EU122" s="270">
        <f t="shared" si="86"/>
        <v>69252.784</v>
      </c>
      <c r="EV122" s="270">
        <f t="shared" si="86"/>
        <v>57093.47099999999</v>
      </c>
      <c r="EW122" s="270">
        <f t="shared" si="86"/>
        <v>63409.634</v>
      </c>
      <c r="EX122" s="270">
        <f t="shared" si="86"/>
        <v>76592.248</v>
      </c>
      <c r="EY122" s="270">
        <f>SUM(EY11:EY66,EY78:EY119)</f>
        <v>681790.268</v>
      </c>
      <c r="EZ122" s="272">
        <f aca="true" t="shared" si="87" ref="EZ122:FF122">SUM(EZ11:EZ66,EZ78:EZ119)</f>
        <v>54920.098999999995</v>
      </c>
      <c r="FA122" s="272">
        <f t="shared" si="87"/>
        <v>54380.556</v>
      </c>
      <c r="FB122" s="272">
        <f t="shared" si="87"/>
        <v>48669.25599999999</v>
      </c>
      <c r="FC122" s="272">
        <f t="shared" si="87"/>
        <v>62562.244</v>
      </c>
      <c r="FD122" s="272">
        <f t="shared" si="87"/>
        <v>56827.799000000006</v>
      </c>
      <c r="FE122" s="272">
        <f t="shared" si="87"/>
        <v>56307.693</v>
      </c>
      <c r="FF122" s="272">
        <f t="shared" si="87"/>
        <v>53583.05299999999</v>
      </c>
      <c r="FG122" s="272">
        <f aca="true" t="shared" si="88" ref="FG122:FS122">SUM(FG11:FG66,FG78:FG119)</f>
        <v>59703.89700000001</v>
      </c>
      <c r="FH122" s="272">
        <f t="shared" si="88"/>
        <v>57138.425</v>
      </c>
      <c r="FI122" s="272">
        <f t="shared" si="88"/>
        <v>62308.90499999996</v>
      </c>
      <c r="FJ122" s="272">
        <f t="shared" si="88"/>
        <v>62643.82599999999</v>
      </c>
      <c r="FK122" s="272">
        <f t="shared" si="88"/>
        <v>76302.12100000001</v>
      </c>
      <c r="FL122" s="272">
        <f>SUM(FL11:FL66,FL78:FL119)</f>
        <v>705347.8739999997</v>
      </c>
      <c r="FM122" s="270">
        <f>SUM(FM11:FM66,FM78:FM119)</f>
        <v>70743.744</v>
      </c>
      <c r="FN122" s="270">
        <f>SUM(FN11:FN66,FN78:FN119)</f>
        <v>67452.699</v>
      </c>
      <c r="FO122" s="270">
        <f t="shared" si="88"/>
        <v>46322.83</v>
      </c>
      <c r="FP122" s="270">
        <f t="shared" si="88"/>
        <v>59342.48500000001</v>
      </c>
      <c r="FQ122" s="270">
        <f t="shared" si="88"/>
        <v>55501.75499999998</v>
      </c>
      <c r="FR122" s="270">
        <f t="shared" si="88"/>
        <v>58317.48</v>
      </c>
      <c r="FS122" s="270">
        <f t="shared" si="88"/>
        <v>59402.687999999995</v>
      </c>
      <c r="FT122" s="270">
        <f aca="true" t="shared" si="89" ref="FT122:FY122">SUM(FT11:FT66,FT78:FT119)</f>
        <v>70437.768</v>
      </c>
      <c r="FU122" s="270">
        <f t="shared" si="89"/>
        <v>66215.382</v>
      </c>
      <c r="FV122" s="270">
        <f t="shared" si="89"/>
        <v>56960.334000000024</v>
      </c>
      <c r="FW122" s="270">
        <f t="shared" si="89"/>
        <v>67341.542</v>
      </c>
      <c r="FX122" s="270">
        <f>SUM(FX11:FX66,FX78:FX119)</f>
        <v>131038.391</v>
      </c>
      <c r="FY122" s="270">
        <f t="shared" si="89"/>
        <v>82148.108</v>
      </c>
      <c r="FZ122" s="270">
        <f aca="true" t="shared" si="90" ref="FZ122:HI122">SUM(FZ11:FZ66,FZ78:FZ119)</f>
        <v>77890.236</v>
      </c>
      <c r="GA122" s="270">
        <f t="shared" si="90"/>
        <v>71488.3</v>
      </c>
      <c r="GB122" s="270">
        <f t="shared" si="90"/>
        <v>46978.432</v>
      </c>
      <c r="GC122" s="270">
        <f t="shared" si="90"/>
        <v>52236.312</v>
      </c>
      <c r="GD122" s="270">
        <f t="shared" si="90"/>
        <v>66449.99761803732</v>
      </c>
      <c r="GE122" s="270">
        <f t="shared" si="90"/>
        <v>59709.57</v>
      </c>
      <c r="GF122" s="270">
        <f t="shared" si="90"/>
        <v>71497.358</v>
      </c>
      <c r="GG122" s="270">
        <f t="shared" si="90"/>
        <v>78063.865</v>
      </c>
      <c r="GH122" s="270">
        <f t="shared" si="90"/>
        <v>63509.992</v>
      </c>
      <c r="GI122" s="270">
        <f t="shared" si="90"/>
        <v>63766.422</v>
      </c>
      <c r="GJ122" s="270">
        <f t="shared" si="90"/>
        <v>64499.986</v>
      </c>
      <c r="GK122" s="270">
        <f t="shared" si="90"/>
        <v>809077.0980000002</v>
      </c>
      <c r="GL122" s="270">
        <f t="shared" si="90"/>
        <v>798238.5786180372</v>
      </c>
      <c r="GM122" s="270">
        <f t="shared" si="90"/>
        <v>68018.792</v>
      </c>
      <c r="GN122" s="270">
        <f t="shared" si="90"/>
        <v>68550.466</v>
      </c>
      <c r="GO122" s="270">
        <f t="shared" si="90"/>
        <v>65338.279</v>
      </c>
      <c r="GP122" s="270">
        <f t="shared" si="90"/>
        <v>60011.649</v>
      </c>
      <c r="GQ122" s="270">
        <f t="shared" si="90"/>
        <v>42471.098000000005</v>
      </c>
      <c r="GR122" s="270">
        <f t="shared" si="90"/>
        <v>61234.983</v>
      </c>
      <c r="GS122" s="270">
        <f t="shared" si="90"/>
        <v>59575.641</v>
      </c>
      <c r="GT122" s="270">
        <f t="shared" si="90"/>
        <v>69012.688</v>
      </c>
      <c r="GU122" s="270">
        <f t="shared" si="90"/>
        <v>77787.10800000001</v>
      </c>
      <c r="GV122" s="270">
        <f t="shared" si="90"/>
        <v>71549.30700000002</v>
      </c>
      <c r="GW122" s="270">
        <f t="shared" si="90"/>
        <v>66191.06279560551</v>
      </c>
      <c r="GX122" s="270">
        <f t="shared" si="90"/>
        <v>69488.91399999999</v>
      </c>
      <c r="GY122" s="270">
        <f t="shared" si="90"/>
        <v>45575.28</v>
      </c>
      <c r="GZ122" s="270">
        <f t="shared" si="90"/>
        <v>67356.486</v>
      </c>
      <c r="HA122" s="270">
        <f t="shared" si="90"/>
        <v>59488.038</v>
      </c>
      <c r="HB122" s="270">
        <f t="shared" si="90"/>
        <v>55035.819</v>
      </c>
      <c r="HC122" s="270">
        <f t="shared" si="90"/>
        <v>48141.754</v>
      </c>
      <c r="HD122" s="270">
        <f t="shared" si="90"/>
        <v>65812.992</v>
      </c>
      <c r="HE122" s="270">
        <f t="shared" si="90"/>
        <v>54841.128</v>
      </c>
      <c r="HF122" s="270">
        <f t="shared" si="90"/>
        <v>73409.318</v>
      </c>
      <c r="HG122" s="270">
        <f t="shared" si="90"/>
        <v>71031.351</v>
      </c>
      <c r="HH122" s="270">
        <f t="shared" si="90"/>
        <v>55392.475</v>
      </c>
      <c r="HI122" s="270">
        <f t="shared" si="90"/>
        <v>50194.869</v>
      </c>
      <c r="HJ122" s="270">
        <f>SUM(HJ11:HJ66,HJ78:HJ119)</f>
        <v>61923.805</v>
      </c>
      <c r="HK122" s="270">
        <f aca="true" t="shared" si="91" ref="HK122:HX122">SUM(HK11:HK66,HK78:HK119)</f>
        <v>59913.14599999999</v>
      </c>
      <c r="HL122" s="270">
        <f t="shared" si="91"/>
        <v>47694.817</v>
      </c>
      <c r="HM122" s="270">
        <f t="shared" si="91"/>
        <v>56726.691</v>
      </c>
      <c r="HN122" s="270">
        <f t="shared" si="91"/>
        <v>46920.175</v>
      </c>
      <c r="HO122" s="270">
        <f t="shared" si="91"/>
        <v>60611.861</v>
      </c>
      <c r="HP122" s="270">
        <f t="shared" si="91"/>
        <v>57706.601</v>
      </c>
      <c r="HQ122" s="270">
        <f t="shared" si="91"/>
        <v>62225.1667</v>
      </c>
      <c r="HR122" s="270">
        <f t="shared" si="91"/>
        <v>85281.81406</v>
      </c>
      <c r="HS122" s="270">
        <f t="shared" si="91"/>
        <v>75103.24628</v>
      </c>
      <c r="HT122" s="270">
        <f t="shared" si="91"/>
        <v>111999.715</v>
      </c>
      <c r="HU122" s="270">
        <f t="shared" si="91"/>
        <v>0</v>
      </c>
      <c r="HV122" s="270">
        <f t="shared" si="91"/>
        <v>0</v>
      </c>
      <c r="HW122" s="270">
        <f t="shared" si="91"/>
        <v>596084.6409999997</v>
      </c>
      <c r="HX122" s="270">
        <f t="shared" si="91"/>
        <v>664183.2330400001</v>
      </c>
    </row>
    <row r="123" spans="1:232" ht="15">
      <c r="A123" s="149"/>
      <c r="B123" s="150"/>
      <c r="C123" s="151"/>
      <c r="D123" s="151"/>
      <c r="E123" s="151"/>
      <c r="F123" s="151"/>
      <c r="G123" s="151"/>
      <c r="H123" s="151"/>
      <c r="I123" s="151"/>
      <c r="J123" s="119"/>
      <c r="K123" s="79"/>
      <c r="L123" s="79"/>
      <c r="M123" s="79"/>
      <c r="N123" s="79"/>
      <c r="O123" s="61"/>
      <c r="P123" s="61"/>
      <c r="Q123" s="83"/>
      <c r="R123" s="83"/>
      <c r="S123" s="83"/>
      <c r="T123" s="83"/>
      <c r="U123" s="85"/>
      <c r="V123" s="85"/>
      <c r="W123" s="85"/>
      <c r="X123" s="85"/>
      <c r="Y123" s="85"/>
      <c r="Z123" s="85"/>
      <c r="AA123" s="46"/>
      <c r="AB123" s="46"/>
      <c r="AC123" s="46"/>
      <c r="AD123" s="46"/>
      <c r="AE123" s="83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61"/>
      <c r="AR123" s="83"/>
      <c r="AS123" s="11"/>
      <c r="AT123" s="11"/>
      <c r="AU123" s="11"/>
      <c r="AV123" s="93"/>
      <c r="AW123" s="93"/>
      <c r="AX123" s="11"/>
      <c r="AY123" s="11"/>
      <c r="AZ123" s="11"/>
      <c r="BA123" s="11"/>
      <c r="BB123" s="11"/>
      <c r="BC123" s="1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83"/>
      <c r="BW123" s="61"/>
      <c r="BX123" s="61"/>
      <c r="BY123" s="61"/>
      <c r="BZ123" s="61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42"/>
      <c r="CQ123" s="42"/>
      <c r="CR123" s="42"/>
      <c r="CS123" s="42"/>
      <c r="CT123" s="42"/>
      <c r="CU123" s="60"/>
      <c r="CV123" s="60"/>
      <c r="CW123" s="42"/>
      <c r="CX123" s="42"/>
      <c r="CY123" s="61"/>
      <c r="CZ123" s="85"/>
      <c r="DA123" s="85"/>
      <c r="DB123" s="61"/>
      <c r="DC123" s="155"/>
      <c r="DD123" s="155"/>
      <c r="DE123" s="155"/>
      <c r="DF123" s="155"/>
      <c r="DG123" s="155"/>
      <c r="DH123" s="155"/>
      <c r="DI123" s="178"/>
      <c r="DJ123" s="155"/>
      <c r="DK123" s="155"/>
      <c r="DL123" s="155"/>
      <c r="DM123" s="155"/>
      <c r="DN123" s="155"/>
      <c r="DO123" s="155"/>
      <c r="DP123" s="155"/>
      <c r="DQ123" s="155"/>
      <c r="DR123" s="155"/>
      <c r="DS123" s="155"/>
      <c r="DT123" s="155"/>
      <c r="DU123" s="155"/>
      <c r="DV123" s="155"/>
      <c r="DW123" s="155"/>
      <c r="DX123" s="155"/>
      <c r="DY123" s="155"/>
      <c r="DZ123" s="155"/>
      <c r="EA123" s="155"/>
      <c r="EB123" s="155"/>
      <c r="EC123" s="155"/>
      <c r="ED123" s="155"/>
      <c r="EE123" s="155"/>
      <c r="EF123" s="155"/>
      <c r="EG123" s="155"/>
      <c r="EH123" s="155"/>
      <c r="EI123" s="155"/>
      <c r="EJ123" s="155"/>
      <c r="EK123" s="155"/>
      <c r="EL123" s="155"/>
      <c r="EM123" s="155"/>
      <c r="EN123" s="155"/>
      <c r="EO123" s="155"/>
      <c r="EP123" s="155"/>
      <c r="EQ123" s="155"/>
      <c r="ER123" s="155"/>
      <c r="ES123" s="155"/>
      <c r="ET123" s="155"/>
      <c r="EU123" s="155"/>
      <c r="EV123" s="155"/>
      <c r="EW123" s="155"/>
      <c r="EX123" s="155"/>
      <c r="EY123" s="61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  <c r="FV123" s="46"/>
      <c r="FW123" s="46"/>
      <c r="FX123" s="46"/>
      <c r="FY123" s="46"/>
      <c r="FZ123" s="46"/>
      <c r="GA123" s="46"/>
      <c r="GB123" s="46"/>
      <c r="GC123" s="46"/>
      <c r="GD123" s="46"/>
      <c r="GE123" s="46"/>
      <c r="GF123" s="46"/>
      <c r="GG123" s="46"/>
      <c r="GH123" s="46"/>
      <c r="GI123" s="46"/>
      <c r="GJ123" s="46"/>
      <c r="GK123" s="46"/>
      <c r="GL123" s="46"/>
      <c r="GM123" s="46"/>
      <c r="GN123" s="46"/>
      <c r="GO123" s="46"/>
      <c r="GP123" s="46"/>
      <c r="GQ123" s="46"/>
      <c r="GR123" s="46"/>
      <c r="GS123" s="46"/>
      <c r="GT123" s="46"/>
      <c r="GU123" s="46"/>
      <c r="GV123" s="46"/>
      <c r="GW123" s="46"/>
      <c r="GX123" s="46"/>
      <c r="GY123" s="46"/>
      <c r="GZ123" s="46"/>
      <c r="HA123" s="46"/>
      <c r="HB123" s="46"/>
      <c r="HC123" s="46"/>
      <c r="HD123" s="46"/>
      <c r="HE123" s="46"/>
      <c r="HF123" s="46"/>
      <c r="HG123" s="46"/>
      <c r="HH123" s="46"/>
      <c r="HI123" s="46"/>
      <c r="HJ123" s="46"/>
      <c r="HK123" s="46"/>
      <c r="HL123" s="46"/>
      <c r="HM123" s="46"/>
      <c r="HN123" s="46"/>
      <c r="HO123" s="46"/>
      <c r="HP123" s="46"/>
      <c r="HQ123" s="46"/>
      <c r="HR123" s="46"/>
      <c r="HS123" s="46"/>
      <c r="HT123" s="46"/>
      <c r="HU123" s="46"/>
      <c r="HV123" s="46"/>
      <c r="HW123" s="69"/>
      <c r="HX123" s="69"/>
    </row>
    <row r="124" spans="1:232" ht="15">
      <c r="A124" s="161"/>
      <c r="B124" s="122"/>
      <c r="C124" s="122"/>
      <c r="D124" s="122"/>
      <c r="E124" s="122"/>
      <c r="F124" s="122"/>
      <c r="G124" s="122"/>
      <c r="H124" s="122"/>
      <c r="I124" s="122"/>
      <c r="J124" s="20"/>
      <c r="K124" s="20"/>
      <c r="L124" s="20"/>
      <c r="M124" s="17"/>
      <c r="N124" s="17"/>
      <c r="O124" s="17"/>
      <c r="P124" s="123"/>
      <c r="Q124" s="17"/>
      <c r="R124" s="17"/>
      <c r="S124" s="17"/>
      <c r="T124" s="17"/>
      <c r="U124" s="21"/>
      <c r="V124" s="26"/>
      <c r="W124" s="21"/>
      <c r="X124" s="21"/>
      <c r="Y124" s="21"/>
      <c r="Z124" s="21"/>
      <c r="AA124" s="16"/>
      <c r="AB124" s="16"/>
      <c r="AC124" s="16"/>
      <c r="AD124" s="16"/>
      <c r="AE124" s="162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23"/>
      <c r="AR124" s="17"/>
      <c r="AS124" s="17"/>
      <c r="AT124" s="17"/>
      <c r="AU124" s="17"/>
      <c r="AV124" s="17"/>
      <c r="AW124" s="17"/>
      <c r="AX124" s="17"/>
      <c r="AY124" s="26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26"/>
      <c r="BT124" s="124"/>
      <c r="BU124" s="26"/>
      <c r="BV124" s="26"/>
      <c r="BW124" s="26"/>
      <c r="BX124" s="26"/>
      <c r="BY124" s="26"/>
      <c r="BZ124" s="26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124"/>
      <c r="DA124" s="124"/>
      <c r="DB124" s="124"/>
      <c r="DC124" s="124"/>
      <c r="DD124" s="124"/>
      <c r="DE124" s="124"/>
      <c r="DF124" s="124"/>
      <c r="DG124" s="124"/>
      <c r="DH124" s="124"/>
      <c r="DI124" s="125"/>
      <c r="DJ124" s="124"/>
      <c r="DK124" s="124"/>
      <c r="DL124" s="124"/>
      <c r="DM124" s="124"/>
      <c r="DN124" s="124"/>
      <c r="DO124" s="124"/>
      <c r="DP124" s="124"/>
      <c r="DQ124" s="124"/>
      <c r="DR124" s="124"/>
      <c r="DS124" s="124"/>
      <c r="DT124" s="124"/>
      <c r="DU124" s="124"/>
      <c r="DV124" s="124"/>
      <c r="DW124" s="124"/>
      <c r="DX124" s="124"/>
      <c r="DY124" s="124"/>
      <c r="DZ124" s="124"/>
      <c r="EA124" s="124"/>
      <c r="EB124" s="124"/>
      <c r="EC124" s="124"/>
      <c r="ED124" s="124"/>
      <c r="EE124" s="124"/>
      <c r="EF124" s="124"/>
      <c r="EG124" s="124"/>
      <c r="EH124" s="124"/>
      <c r="EI124" s="124"/>
      <c r="EJ124" s="124"/>
      <c r="EK124" s="124"/>
      <c r="EL124" s="124"/>
      <c r="EM124" s="124"/>
      <c r="EN124" s="124"/>
      <c r="EO124" s="124"/>
      <c r="EP124" s="124"/>
      <c r="EQ124" s="124"/>
      <c r="ER124" s="124"/>
      <c r="ES124" s="124"/>
      <c r="ET124" s="124"/>
      <c r="EU124" s="124"/>
      <c r="EV124" s="124"/>
      <c r="EW124" s="124"/>
      <c r="EX124" s="124"/>
      <c r="EY124" s="124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3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3"/>
    </row>
    <row r="125" spans="1:232" ht="15">
      <c r="A125" s="164" t="s">
        <v>263</v>
      </c>
      <c r="B125" s="9"/>
      <c r="C125" s="39"/>
      <c r="D125" s="39"/>
      <c r="E125" s="39"/>
      <c r="F125" s="39"/>
      <c r="G125" s="39"/>
      <c r="H125" s="39"/>
      <c r="I125" s="39"/>
      <c r="J125" s="119"/>
      <c r="K125" s="119"/>
      <c r="L125" s="119"/>
      <c r="M125" s="6"/>
      <c r="N125" s="6"/>
      <c r="O125" s="6"/>
      <c r="P125" s="6"/>
      <c r="Q125" s="6"/>
      <c r="R125" s="6"/>
      <c r="S125" s="6"/>
      <c r="T125" s="6"/>
      <c r="U125" s="56"/>
      <c r="V125" s="45"/>
      <c r="W125" s="56"/>
      <c r="X125" s="56"/>
      <c r="Y125" s="56"/>
      <c r="Z125" s="56"/>
      <c r="AA125" s="9"/>
      <c r="AB125" s="9"/>
      <c r="AC125" s="9"/>
      <c r="AD125" s="9"/>
      <c r="AE125" s="165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166"/>
      <c r="AS125" s="6"/>
      <c r="AT125" s="6"/>
      <c r="AU125" s="6"/>
      <c r="AV125" s="6"/>
      <c r="AW125" s="6"/>
      <c r="AX125" s="6"/>
      <c r="AY125" s="45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45"/>
      <c r="BT125" s="11"/>
      <c r="BU125" s="45"/>
      <c r="BV125" s="45"/>
      <c r="BW125" s="45"/>
      <c r="BX125" s="45"/>
      <c r="BY125" s="45"/>
      <c r="BZ125" s="45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11"/>
      <c r="DA125" s="11"/>
      <c r="DB125" s="11"/>
      <c r="DC125" s="11"/>
      <c r="DD125" s="11"/>
      <c r="DE125" s="11"/>
      <c r="DF125" s="11"/>
      <c r="DG125" s="11"/>
      <c r="DH125" s="11"/>
      <c r="DI125" s="12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28"/>
      <c r="FZ125" s="9"/>
      <c r="GA125" s="9"/>
      <c r="GB125" s="9"/>
      <c r="GC125" s="9"/>
      <c r="GD125" s="193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28"/>
    </row>
    <row r="126" spans="1:232" ht="15">
      <c r="A126" s="164" t="s">
        <v>237</v>
      </c>
      <c r="B126" s="9"/>
      <c r="C126" s="39"/>
      <c r="D126" s="39"/>
      <c r="E126" s="39"/>
      <c r="F126" s="39"/>
      <c r="G126" s="39"/>
      <c r="H126" s="39"/>
      <c r="I126" s="39"/>
      <c r="J126" s="119"/>
      <c r="K126" s="119"/>
      <c r="L126" s="119"/>
      <c r="M126" s="6"/>
      <c r="N126" s="6"/>
      <c r="O126" s="6"/>
      <c r="P126" s="6"/>
      <c r="Q126" s="6"/>
      <c r="R126" s="6"/>
      <c r="S126" s="6"/>
      <c r="T126" s="6"/>
      <c r="U126" s="56"/>
      <c r="V126" s="45"/>
      <c r="W126" s="56"/>
      <c r="X126" s="56"/>
      <c r="Y126" s="56"/>
      <c r="Z126" s="56"/>
      <c r="AA126" s="9"/>
      <c r="AB126" s="9"/>
      <c r="AC126" s="9"/>
      <c r="AD126" s="9"/>
      <c r="AE126" s="165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166"/>
      <c r="AS126" s="6"/>
      <c r="AT126" s="6"/>
      <c r="AU126" s="6"/>
      <c r="AV126" s="6"/>
      <c r="AW126" s="6"/>
      <c r="AX126" s="6"/>
      <c r="AY126" s="45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45"/>
      <c r="BT126" s="11"/>
      <c r="BU126" s="45"/>
      <c r="BV126" s="45"/>
      <c r="BW126" s="45"/>
      <c r="BX126" s="45"/>
      <c r="BY126" s="45"/>
      <c r="BZ126" s="45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11"/>
      <c r="DA126" s="11"/>
      <c r="DB126" s="11"/>
      <c r="DC126" s="11"/>
      <c r="DD126" s="11"/>
      <c r="DE126" s="11"/>
      <c r="DF126" s="11"/>
      <c r="DG126" s="11"/>
      <c r="DH126" s="11"/>
      <c r="DI126" s="12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28"/>
      <c r="FZ126" s="9"/>
      <c r="GA126" s="9"/>
      <c r="GB126" s="9"/>
      <c r="GC126" s="9"/>
      <c r="GD126" s="193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28"/>
    </row>
    <row r="127" spans="1:232" ht="15">
      <c r="A127" s="305" t="s">
        <v>265</v>
      </c>
      <c r="B127" s="9"/>
      <c r="C127" s="39"/>
      <c r="D127" s="39"/>
      <c r="E127" s="39"/>
      <c r="F127" s="39"/>
      <c r="G127" s="39"/>
      <c r="H127" s="39"/>
      <c r="I127" s="39"/>
      <c r="J127" s="119"/>
      <c r="K127" s="119"/>
      <c r="L127" s="119"/>
      <c r="M127" s="6"/>
      <c r="N127" s="6"/>
      <c r="O127" s="6"/>
      <c r="P127" s="6"/>
      <c r="Q127" s="6"/>
      <c r="R127" s="6"/>
      <c r="S127" s="6"/>
      <c r="T127" s="6"/>
      <c r="U127" s="56"/>
      <c r="V127" s="45"/>
      <c r="W127" s="56"/>
      <c r="X127" s="56"/>
      <c r="Y127" s="56"/>
      <c r="Z127" s="56"/>
      <c r="AA127" s="9"/>
      <c r="AB127" s="9"/>
      <c r="AC127" s="9"/>
      <c r="AD127" s="9"/>
      <c r="AE127" s="137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45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45"/>
      <c r="BT127" s="11"/>
      <c r="BU127" s="45"/>
      <c r="BV127" s="45"/>
      <c r="BW127" s="45"/>
      <c r="BX127" s="45"/>
      <c r="BY127" s="45"/>
      <c r="BZ127" s="45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11"/>
      <c r="DA127" s="11"/>
      <c r="DB127" s="11"/>
      <c r="DC127" s="11"/>
      <c r="DD127" s="11"/>
      <c r="DE127" s="11"/>
      <c r="DF127" s="11"/>
      <c r="DG127" s="11"/>
      <c r="DH127" s="11"/>
      <c r="DI127" s="12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28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28"/>
    </row>
    <row r="128" spans="1:232" ht="15">
      <c r="A128" s="167"/>
      <c r="B128" s="30"/>
      <c r="C128" s="31"/>
      <c r="D128" s="31"/>
      <c r="E128" s="31"/>
      <c r="F128" s="31"/>
      <c r="G128" s="31"/>
      <c r="H128" s="31"/>
      <c r="I128" s="31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75"/>
      <c r="V128" s="13"/>
      <c r="W128" s="75"/>
      <c r="X128" s="75"/>
      <c r="Y128" s="75"/>
      <c r="Z128" s="75"/>
      <c r="AA128" s="14"/>
      <c r="AB128" s="14"/>
      <c r="AC128" s="14"/>
      <c r="AD128" s="14"/>
      <c r="AE128" s="168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77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77"/>
      <c r="BT128" s="113"/>
      <c r="BU128" s="77"/>
      <c r="BV128" s="77"/>
      <c r="BW128" s="77"/>
      <c r="BX128" s="77"/>
      <c r="BY128" s="77"/>
      <c r="BZ128" s="77"/>
      <c r="CA128" s="75"/>
      <c r="CB128" s="75"/>
      <c r="CC128" s="75"/>
      <c r="CD128" s="75"/>
      <c r="CE128" s="75"/>
      <c r="CF128" s="75"/>
      <c r="CG128" s="75"/>
      <c r="CH128" s="75"/>
      <c r="CI128" s="75"/>
      <c r="CJ128" s="75"/>
      <c r="CK128" s="75"/>
      <c r="CL128" s="75"/>
      <c r="CM128" s="75"/>
      <c r="CN128" s="75"/>
      <c r="CO128" s="75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35"/>
      <c r="DA128" s="35"/>
      <c r="DB128" s="35"/>
      <c r="DC128" s="35"/>
      <c r="DD128" s="35"/>
      <c r="DE128" s="35"/>
      <c r="DF128" s="35"/>
      <c r="DG128" s="35"/>
      <c r="DH128" s="35"/>
      <c r="DI128" s="169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37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37"/>
    </row>
    <row r="129" spans="1:155" ht="15">
      <c r="A129" s="170"/>
      <c r="B129" s="171"/>
      <c r="C129" s="171"/>
      <c r="D129" s="171"/>
      <c r="E129" s="171"/>
      <c r="F129" s="171"/>
      <c r="H129" s="171"/>
      <c r="I129" s="171"/>
      <c r="J129" s="5"/>
      <c r="K129" s="5"/>
      <c r="L129" s="5"/>
      <c r="V129" s="45"/>
      <c r="CW129" s="45"/>
      <c r="CX129" s="45"/>
      <c r="CY129" s="45"/>
      <c r="EY129" s="11"/>
    </row>
    <row r="130" spans="3:232" ht="15">
      <c r="C130" s="171"/>
      <c r="D130" s="171"/>
      <c r="E130" s="171"/>
      <c r="F130" s="171"/>
      <c r="H130" s="171"/>
      <c r="I130" s="171"/>
      <c r="J130" s="5"/>
      <c r="K130" s="5"/>
      <c r="L130" s="5"/>
      <c r="N130" s="5"/>
      <c r="O130" s="5"/>
      <c r="Z130" s="1"/>
      <c r="AD130" s="273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HX130" s="273"/>
    </row>
    <row r="131" spans="3:209" ht="15"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"/>
      <c r="AD131" s="273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FT131" s="175"/>
      <c r="FU131" s="175"/>
      <c r="FV131" s="175"/>
      <c r="FW131" s="175"/>
      <c r="FX131" s="176"/>
      <c r="HA131" s="273"/>
    </row>
    <row r="132" spans="3:155" ht="15">
      <c r="C132" s="171"/>
      <c r="D132" s="171"/>
      <c r="E132" s="171"/>
      <c r="F132" s="171"/>
      <c r="H132" s="171"/>
      <c r="I132" s="171"/>
      <c r="J132" s="5"/>
      <c r="K132" s="5"/>
      <c r="L132" s="5"/>
      <c r="N132" s="5"/>
      <c r="O132" s="5"/>
      <c r="Z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</row>
    <row r="133" spans="3:180" ht="15.75"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FT133" s="172"/>
      <c r="FU133" s="172"/>
      <c r="FV133" s="172"/>
      <c r="FW133" s="172"/>
      <c r="FX133" s="172"/>
    </row>
    <row r="134" spans="10:180" ht="15"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FS134" s="173"/>
      <c r="FT134" s="173"/>
      <c r="FU134" s="173"/>
      <c r="FV134" s="173"/>
      <c r="FW134" s="173"/>
      <c r="FX134" s="173"/>
    </row>
    <row r="135" spans="3:155" ht="15"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</row>
    <row r="136" spans="3:155" ht="15"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</row>
    <row r="137" spans="3:155" ht="15">
      <c r="C137" s="171"/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</row>
    <row r="138" spans="3:155" ht="15"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</row>
    <row r="139" spans="3:155" ht="15"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</row>
    <row r="140" spans="3:155" ht="15">
      <c r="C140" s="171"/>
      <c r="D140" s="171"/>
      <c r="E140" s="171"/>
      <c r="F140" s="171"/>
      <c r="Z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</row>
    <row r="141" spans="3:155" ht="15">
      <c r="C141" s="171"/>
      <c r="D141" s="171"/>
      <c r="E141" s="171"/>
      <c r="F141" s="171"/>
      <c r="Z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</row>
    <row r="142" spans="3:155" ht="15">
      <c r="C142" s="171"/>
      <c r="D142" s="171"/>
      <c r="E142" s="171"/>
      <c r="F142" s="171"/>
      <c r="Z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</row>
    <row r="143" spans="3:155" ht="15">
      <c r="C143" s="171"/>
      <c r="D143" s="171"/>
      <c r="E143" s="171"/>
      <c r="F143" s="171"/>
      <c r="Z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</row>
    <row r="144" spans="3:155" ht="15">
      <c r="C144" s="171"/>
      <c r="D144" s="171"/>
      <c r="E144" s="171"/>
      <c r="F144" s="171"/>
      <c r="Z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</row>
    <row r="145" spans="3:6" ht="15">
      <c r="C145" s="171"/>
      <c r="D145" s="171"/>
      <c r="E145" s="171"/>
      <c r="F145" s="171"/>
    </row>
    <row r="146" spans="3:6" ht="15">
      <c r="C146" s="171"/>
      <c r="D146" s="171"/>
      <c r="E146" s="171"/>
      <c r="F146" s="171"/>
    </row>
    <row r="147" spans="3:6" ht="15">
      <c r="C147" s="171"/>
      <c r="D147" s="171"/>
      <c r="E147" s="171"/>
      <c r="F147" s="171"/>
    </row>
    <row r="148" spans="3:6" ht="15">
      <c r="C148" s="171"/>
      <c r="D148" s="171"/>
      <c r="E148" s="171"/>
      <c r="F148" s="171"/>
    </row>
    <row r="149" spans="3:6" ht="15">
      <c r="C149" s="171"/>
      <c r="D149" s="171"/>
      <c r="E149" s="171"/>
      <c r="F149" s="171"/>
    </row>
    <row r="150" spans="3:6" ht="15">
      <c r="C150" s="171"/>
      <c r="D150" s="171"/>
      <c r="E150" s="171"/>
      <c r="F150" s="171"/>
    </row>
    <row r="151" spans="3:6" ht="15">
      <c r="C151" s="171"/>
      <c r="D151" s="171"/>
      <c r="E151" s="171"/>
      <c r="F151" s="171"/>
    </row>
    <row r="152" spans="3:6" ht="15">
      <c r="C152" s="171"/>
      <c r="D152" s="171"/>
      <c r="E152" s="171"/>
      <c r="F152" s="171"/>
    </row>
    <row r="153" spans="3:6" ht="15">
      <c r="C153" s="171"/>
      <c r="D153" s="171"/>
      <c r="E153" s="171"/>
      <c r="F153" s="171"/>
    </row>
    <row r="154" spans="3:6" ht="15">
      <c r="C154" s="171"/>
      <c r="D154" s="171"/>
      <c r="E154" s="171"/>
      <c r="F154" s="171"/>
    </row>
    <row r="155" spans="3:6" ht="15">
      <c r="C155" s="171"/>
      <c r="D155" s="171"/>
      <c r="E155" s="171"/>
      <c r="F155" s="171"/>
    </row>
    <row r="156" spans="3:6" ht="15">
      <c r="C156" s="171"/>
      <c r="D156" s="171"/>
      <c r="E156" s="171"/>
      <c r="F156" s="171"/>
    </row>
    <row r="157" spans="3:6" ht="15">
      <c r="C157" s="171"/>
      <c r="D157" s="171"/>
      <c r="E157" s="171"/>
      <c r="F157" s="171"/>
    </row>
    <row r="158" spans="3:6" ht="15">
      <c r="C158" s="171"/>
      <c r="D158" s="171"/>
      <c r="E158" s="171"/>
      <c r="F158" s="171"/>
    </row>
    <row r="159" spans="3:6" ht="15">
      <c r="C159" s="171"/>
      <c r="D159" s="171"/>
      <c r="E159" s="171"/>
      <c r="F159" s="171"/>
    </row>
    <row r="160" spans="3:6" ht="15">
      <c r="C160" s="171"/>
      <c r="D160" s="171"/>
      <c r="E160" s="171"/>
      <c r="F160" s="171"/>
    </row>
    <row r="161" spans="3:6" ht="15">
      <c r="C161" s="171"/>
      <c r="D161" s="171"/>
      <c r="E161" s="171"/>
      <c r="F161" s="171"/>
    </row>
    <row r="162" spans="3:6" ht="15">
      <c r="C162" s="171"/>
      <c r="D162" s="171"/>
      <c r="E162" s="171"/>
      <c r="F162" s="171"/>
    </row>
    <row r="163" spans="3:6" ht="15">
      <c r="C163" s="171"/>
      <c r="D163" s="171"/>
      <c r="E163" s="171"/>
      <c r="F163" s="171"/>
    </row>
    <row r="164" spans="3:6" ht="15">
      <c r="C164" s="171"/>
      <c r="D164" s="171"/>
      <c r="E164" s="171"/>
      <c r="F164" s="171"/>
    </row>
    <row r="165" spans="3:6" ht="15">
      <c r="C165" s="171"/>
      <c r="D165" s="171"/>
      <c r="E165" s="171"/>
      <c r="F165" s="171"/>
    </row>
    <row r="166" spans="3:6" ht="15">
      <c r="C166" s="171"/>
      <c r="D166" s="171"/>
      <c r="E166" s="171"/>
      <c r="F166" s="171"/>
    </row>
    <row r="167" spans="3:6" ht="15">
      <c r="C167" s="171"/>
      <c r="D167" s="171"/>
      <c r="E167" s="171"/>
      <c r="F167" s="171"/>
    </row>
    <row r="168" spans="3:6" ht="15">
      <c r="C168" s="171"/>
      <c r="D168" s="171"/>
      <c r="E168" s="171"/>
      <c r="F168" s="171"/>
    </row>
    <row r="169" spans="3:6" ht="15">
      <c r="C169" s="171"/>
      <c r="D169" s="171"/>
      <c r="E169" s="171"/>
      <c r="F169" s="171"/>
    </row>
    <row r="170" spans="3:6" ht="15">
      <c r="C170" s="171"/>
      <c r="D170" s="171"/>
      <c r="E170" s="171"/>
      <c r="F170" s="171"/>
    </row>
    <row r="171" spans="3:6" ht="15">
      <c r="C171" s="171"/>
      <c r="D171" s="171"/>
      <c r="E171" s="171"/>
      <c r="F171" s="171"/>
    </row>
    <row r="172" spans="3:6" ht="15">
      <c r="C172" s="171"/>
      <c r="D172" s="171"/>
      <c r="E172" s="171"/>
      <c r="F172" s="171"/>
    </row>
    <row r="173" spans="3:6" ht="15">
      <c r="C173" s="171"/>
      <c r="D173" s="171"/>
      <c r="E173" s="171"/>
      <c r="F173" s="171"/>
    </row>
    <row r="174" spans="3:6" ht="15">
      <c r="C174" s="171"/>
      <c r="D174" s="171"/>
      <c r="E174" s="171"/>
      <c r="F174" s="171"/>
    </row>
    <row r="175" spans="3:6" ht="15">
      <c r="C175" s="171"/>
      <c r="D175" s="171"/>
      <c r="E175" s="171"/>
      <c r="F175" s="171"/>
    </row>
    <row r="176" spans="3:6" ht="15">
      <c r="C176" s="171"/>
      <c r="D176" s="171"/>
      <c r="E176" s="171"/>
      <c r="F176" s="171"/>
    </row>
    <row r="177" spans="3:6" ht="15">
      <c r="C177" s="171"/>
      <c r="D177" s="171"/>
      <c r="E177" s="171"/>
      <c r="F177" s="171"/>
    </row>
    <row r="178" spans="3:6" ht="15">
      <c r="C178" s="171"/>
      <c r="D178" s="171"/>
      <c r="E178" s="171"/>
      <c r="F178" s="171"/>
    </row>
    <row r="179" spans="3:6" ht="15">
      <c r="C179" s="171"/>
      <c r="D179" s="171"/>
      <c r="E179" s="171"/>
      <c r="F179" s="171"/>
    </row>
    <row r="180" spans="3:6" ht="15">
      <c r="C180" s="171"/>
      <c r="D180" s="171"/>
      <c r="E180" s="171"/>
      <c r="F180" s="171"/>
    </row>
    <row r="181" spans="3:6" ht="15">
      <c r="C181" s="171"/>
      <c r="D181" s="171"/>
      <c r="E181" s="171"/>
      <c r="F181" s="171"/>
    </row>
    <row r="182" spans="3:6" ht="15">
      <c r="C182" s="171"/>
      <c r="D182" s="171"/>
      <c r="E182" s="171"/>
      <c r="F182" s="171"/>
    </row>
    <row r="183" spans="3:6" ht="15">
      <c r="C183" s="171"/>
      <c r="D183" s="171"/>
      <c r="E183" s="171"/>
      <c r="F183" s="171"/>
    </row>
    <row r="184" spans="3:6" ht="15">
      <c r="C184" s="171"/>
      <c r="D184" s="171"/>
      <c r="E184" s="171"/>
      <c r="F184" s="171"/>
    </row>
    <row r="185" spans="3:6" ht="15">
      <c r="C185" s="171"/>
      <c r="D185" s="171"/>
      <c r="E185" s="171"/>
      <c r="F185" s="171"/>
    </row>
    <row r="186" spans="3:6" ht="15">
      <c r="C186" s="171"/>
      <c r="D186" s="171"/>
      <c r="E186" s="171"/>
      <c r="F186" s="171"/>
    </row>
    <row r="187" spans="3:6" ht="15">
      <c r="C187" s="171"/>
      <c r="D187" s="171"/>
      <c r="E187" s="171"/>
      <c r="F187" s="171"/>
    </row>
    <row r="188" spans="3:6" ht="15">
      <c r="C188" s="171"/>
      <c r="D188" s="171"/>
      <c r="E188" s="171"/>
      <c r="F188" s="171"/>
    </row>
    <row r="189" spans="3:6" ht="15">
      <c r="C189" s="171"/>
      <c r="D189" s="171"/>
      <c r="E189" s="171"/>
      <c r="F189" s="171"/>
    </row>
    <row r="190" spans="3:6" ht="15">
      <c r="C190" s="171"/>
      <c r="D190" s="171"/>
      <c r="E190" s="171"/>
      <c r="F190" s="171"/>
    </row>
    <row r="191" spans="3:6" ht="15">
      <c r="C191" s="171"/>
      <c r="D191" s="171"/>
      <c r="E191" s="171"/>
      <c r="F191" s="171"/>
    </row>
    <row r="192" spans="3:6" ht="15">
      <c r="C192" s="171"/>
      <c r="D192" s="171"/>
      <c r="E192" s="171"/>
      <c r="F192" s="171"/>
    </row>
    <row r="193" spans="3:6" ht="15">
      <c r="C193" s="171"/>
      <c r="D193" s="171"/>
      <c r="E193" s="171"/>
      <c r="F193" s="171"/>
    </row>
    <row r="194" spans="3:6" ht="15">
      <c r="C194" s="171"/>
      <c r="D194" s="171"/>
      <c r="E194" s="171"/>
      <c r="F194" s="171"/>
    </row>
    <row r="195" spans="3:6" ht="15">
      <c r="C195" s="171"/>
      <c r="D195" s="171"/>
      <c r="E195" s="171"/>
      <c r="F195" s="171"/>
    </row>
    <row r="196" spans="3:4" ht="15">
      <c r="C196" s="171"/>
      <c r="D196" s="171"/>
    </row>
  </sheetData>
  <sheetProtection/>
  <mergeCells count="4">
    <mergeCell ref="A70:AA70"/>
    <mergeCell ref="A71:Z71"/>
    <mergeCell ref="A3:AC3"/>
    <mergeCell ref="A4:AC4"/>
  </mergeCells>
  <printOptions/>
  <pageMargins left="0.4330708661417323" right="0.2362204724409449" top="0.6692913385826772" bottom="0.2362204724409449" header="0.6299212598425197" footer="0.1968503937007874"/>
  <pageSetup fitToHeight="1" fitToWidth="1" horizontalDpi="600" verticalDpi="600" orientation="portrait" paperSize="9" scale="62" r:id="rId2"/>
  <rowBreaks count="2" manualBreakCount="2">
    <brk id="67" max="159" man="1"/>
    <brk id="68" max="1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2017-12-29T09:09:24Z</cp:lastPrinted>
  <dcterms:created xsi:type="dcterms:W3CDTF">2000-07-11T15:24:26Z</dcterms:created>
  <dcterms:modified xsi:type="dcterms:W3CDTF">2017-12-29T09:23:10Z</dcterms:modified>
  <cp:category/>
  <cp:version/>
  <cp:contentType/>
  <cp:contentStatus/>
</cp:coreProperties>
</file>