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IV9_2" sheetId="1" r:id="rId1"/>
  </sheets>
  <definedNames>
    <definedName name="_xlnm.Print_Area" localSheetId="0">IV9_2!$B$3:$P$83</definedName>
  </definedNames>
  <calcPr calcId="152511"/>
</workbook>
</file>

<file path=xl/calcChain.xml><?xml version="1.0" encoding="utf-8"?>
<calcChain xmlns="http://schemas.openxmlformats.org/spreadsheetml/2006/main">
  <c r="P78" i="1" l="1"/>
  <c r="O78" i="1"/>
  <c r="O76" i="1"/>
  <c r="P76" i="1"/>
  <c r="P75" i="1"/>
  <c r="O75" i="1"/>
  <c r="O70" i="1"/>
  <c r="P70" i="1"/>
  <c r="O71" i="1"/>
  <c r="P71" i="1"/>
  <c r="P69" i="1"/>
  <c r="O69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P55" i="1"/>
  <c r="O55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P39" i="1"/>
  <c r="O39" i="1"/>
  <c r="O32" i="1"/>
  <c r="P32" i="1"/>
  <c r="O33" i="1"/>
  <c r="P33" i="1"/>
  <c r="O34" i="1"/>
  <c r="P34" i="1"/>
  <c r="O35" i="1"/>
  <c r="P35" i="1"/>
  <c r="P31" i="1"/>
  <c r="O31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P15" i="1"/>
  <c r="O15" i="1"/>
  <c r="N13" i="1" l="1"/>
  <c r="M29" i="1"/>
  <c r="N29" i="1"/>
  <c r="K37" i="1"/>
  <c r="L37" i="1"/>
  <c r="M37" i="1"/>
  <c r="N37" i="1"/>
  <c r="K53" i="1"/>
  <c r="L53" i="1"/>
  <c r="M53" i="1"/>
  <c r="N53" i="1"/>
  <c r="L67" i="1"/>
  <c r="M67" i="1"/>
  <c r="N67" i="1"/>
  <c r="N73" i="1"/>
  <c r="H73" i="1"/>
  <c r="H67" i="1"/>
  <c r="H53" i="1"/>
  <c r="H37" i="1"/>
  <c r="H29" i="1"/>
  <c r="H13" i="1"/>
  <c r="H11" i="1"/>
  <c r="H81" i="1" s="1"/>
  <c r="N11" i="1" l="1"/>
  <c r="N81" i="1"/>
  <c r="G73" i="1"/>
  <c r="G67" i="1"/>
  <c r="G53" i="1"/>
  <c r="G37" i="1"/>
  <c r="G29" i="1"/>
  <c r="G13" i="1"/>
  <c r="G11" i="1" s="1"/>
  <c r="G81" i="1" l="1"/>
  <c r="M73" i="1" l="1"/>
  <c r="M13" i="1"/>
  <c r="M11" i="1" l="1"/>
  <c r="M81" i="1" s="1"/>
  <c r="K73" i="1"/>
  <c r="L73" i="1"/>
  <c r="K67" i="1"/>
  <c r="K29" i="1"/>
  <c r="L29" i="1"/>
  <c r="K13" i="1"/>
  <c r="L13" i="1"/>
  <c r="K11" i="1"/>
  <c r="L11" i="1"/>
  <c r="F73" i="1"/>
  <c r="F67" i="1"/>
  <c r="F53" i="1"/>
  <c r="F37" i="1"/>
  <c r="F29" i="1"/>
  <c r="F13" i="1"/>
  <c r="L81" i="1" l="1"/>
  <c r="K81" i="1"/>
  <c r="F11" i="1"/>
  <c r="F81" i="1" s="1"/>
  <c r="D13" i="1" l="1"/>
  <c r="E13" i="1"/>
  <c r="I13" i="1"/>
  <c r="J13" i="1"/>
  <c r="D29" i="1"/>
  <c r="E29" i="1"/>
  <c r="I29" i="1"/>
  <c r="J29" i="1"/>
  <c r="D37" i="1"/>
  <c r="E37" i="1"/>
  <c r="I37" i="1"/>
  <c r="J37" i="1"/>
  <c r="D53" i="1"/>
  <c r="E53" i="1"/>
  <c r="I53" i="1"/>
  <c r="J53" i="1"/>
  <c r="D67" i="1"/>
  <c r="E67" i="1"/>
  <c r="I67" i="1"/>
  <c r="J67" i="1"/>
  <c r="D73" i="1"/>
  <c r="E73" i="1"/>
  <c r="I73" i="1"/>
  <c r="J73" i="1"/>
  <c r="J11" i="1" l="1"/>
  <c r="E11" i="1"/>
  <c r="E81" i="1" s="1"/>
  <c r="I11" i="1"/>
  <c r="D11" i="1"/>
  <c r="C13" i="1" l="1"/>
  <c r="O13" i="1"/>
  <c r="C29" i="1"/>
  <c r="D81" i="1"/>
  <c r="J81" i="1"/>
  <c r="O29" i="1"/>
  <c r="C37" i="1"/>
  <c r="O37" i="1"/>
  <c r="C53" i="1"/>
  <c r="O53" i="1"/>
  <c r="C67" i="1"/>
  <c r="O67" i="1"/>
  <c r="C73" i="1"/>
  <c r="O73" i="1"/>
  <c r="O11" i="1" l="1"/>
  <c r="O81" i="1" s="1"/>
  <c r="I81" i="1"/>
  <c r="C11" i="1"/>
  <c r="C81" i="1" s="1"/>
  <c r="P73" i="1"/>
  <c r="P67" i="1"/>
  <c r="P53" i="1"/>
  <c r="P37" i="1"/>
  <c r="P29" i="1"/>
  <c r="P13" i="1"/>
  <c r="P11" i="1" l="1"/>
  <c r="P81" i="1" s="1"/>
</calcChain>
</file>

<file path=xl/sharedStrings.xml><?xml version="1.0" encoding="utf-8"?>
<sst xmlns="http://schemas.openxmlformats.org/spreadsheetml/2006/main" count="75" uniqueCount="68">
  <si>
    <t xml:space="preserve">  I. EUROPE</t>
  </si>
  <si>
    <t>TOTAL</t>
  </si>
  <si>
    <t>Source : OBR</t>
  </si>
  <si>
    <t>January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</si>
  <si>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</si>
  <si>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</si>
  <si>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</si>
  <si>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</si>
  <si>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</si>
  <si>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</si>
  <si>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</si>
  <si>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</si>
  <si>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</si>
  <si>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</si>
  <si>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</si>
  <si>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</si>
  <si>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</si>
  <si>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</si>
  <si>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</si>
  <si>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</si>
  <si>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</si>
  <si>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</si>
  <si>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</si>
  <si>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</si>
  <si>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</si>
  <si>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</si>
  <si>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</si>
  <si>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</si>
  <si>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Hong Kong</t>
  </si>
  <si>
    <t>UNITED ARAB EMIRATES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</si>
  <si>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</si>
  <si>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</si>
  <si>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</si>
  <si>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</si>
  <si>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</si>
  <si>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</si>
  <si>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</si>
  <si>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</si>
  <si>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</si>
  <si>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</si>
  <si>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Egypt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</si>
  <si>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</si>
  <si>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</si>
  <si>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</si>
  <si>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</si>
  <si>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</si>
  <si>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</si>
  <si>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</si>
  <si>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</si>
  <si>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 xml:space="preserve"> IV. AMERICA</t>
  </si>
  <si>
    <t>United States</t>
  </si>
  <si>
    <t>Canada</t>
  </si>
  <si>
    <t>Other American Countries</t>
  </si>
  <si>
    <t xml:space="preserve">  V. OCEANIA</t>
  </si>
  <si>
    <t>Australia</t>
  </si>
  <si>
    <t>Other countries of Oceania</t>
  </si>
  <si>
    <t>VI. MISCELLANEOUS</t>
  </si>
  <si>
    <t>(in tons)</t>
  </si>
  <si>
    <t xml:space="preserve">     Countries</t>
  </si>
  <si>
    <t xml:space="preserve">                                     Period</t>
  </si>
  <si>
    <t>February</t>
  </si>
  <si>
    <t>March</t>
  </si>
  <si>
    <t>April</t>
  </si>
  <si>
    <t>IV9.2</t>
  </si>
  <si>
    <t>Export by country of destination</t>
  </si>
  <si>
    <t>May</t>
  </si>
  <si>
    <t>Jan-June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</si>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</sst>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2" fillId="2" borderId="7" xfId="0" applyFont="1" applyFill="1" applyBorder="1"/>
    <xf numFmtId="165" fontId="2" fillId="2" borderId="7" xfId="0" applyNumberFormat="1" applyFont="1" applyFill="1" applyBorder="1"/>
    <xf numFmtId="165" fontId="0" fillId="2" borderId="7" xfId="1" applyNumberFormat="1" applyFont="1" applyFill="1" applyBorder="1"/>
    <xf numFmtId="165" fontId="2" fillId="2" borderId="7" xfId="1" applyNumberFormat="1" applyFont="1" applyFill="1" applyBorder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" xfId="0" applyFill="1" applyBorder="1" applyAlignment="1">
      <alignment horizontal="center"/>
    </xf>
    <xf numFmtId="164" fontId="2" fillId="2" borderId="7" xfId="1" applyFont="1" applyFill="1" applyBorder="1"/>
    <xf numFmtId="165" fontId="0" fillId="0" borderId="0" xfId="0" applyNumberFormat="1"/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11" xfId="0" applyFill="1" applyBorder="1"/>
    <xf numFmtId="0" fontId="0" fillId="2" borderId="2" xfId="0" applyFill="1" applyBorder="1"/>
    <xf numFmtId="0" fontId="0" fillId="2" borderId="3" xfId="0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5</xdr:row>
      <xdr:rowOff>9525</xdr:rowOff>
    </xdr:from>
    <xdr:to>
      <xdr:col>1</xdr:col>
      <xdr:colOff>1657350</xdr:colOff>
      <xdr:row>9</xdr:row>
      <xdr:rowOff>9525</xdr:rowOff>
    </xdr:to>
    <xdr:cxnSp macro="">
      <xdr:nvCxnSpPr>
        <xdr:cNvPr id="2" name="Connecteur droit 1"/>
        <xdr:cNvCxnSpPr/>
      </xdr:nvCxnSpPr>
      <xdr:spPr>
        <a:xfrm>
          <a:off x="752475" y="1152525"/>
          <a:ext cx="1666875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85"/>
  <sheetViews>
    <sheetView tabSelected="1" view="pageBreakPreview" topLeftCell="A37" zoomScaleNormal="100" zoomScaleSheetLayoutView="100" workbookViewId="0">
      <selection activeCell="S10" sqref="S10:S11"/>
    </sheetView>
  </sheetViews>
  <sheetFormatPr baseColWidth="10" defaultColWidth="11.42578125" defaultRowHeight="15" x14ac:dyDescent="0.25"/>
  <cols>
    <col min="2" max="2" width="25.140625" bestFit="1" customWidth="1"/>
    <col min="3" max="14" width="8.28515625" hidden="1" customWidth="1"/>
    <col min="15" max="16" width="10" bestFit="1" customWidth="1"/>
  </cols>
  <sheetData>
    <row r="3" spans="2:16" x14ac:dyDescent="0.25">
      <c r="B3" s="2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3" t="s">
        <v>63</v>
      </c>
    </row>
    <row r="4" spans="2:16" x14ac:dyDescent="0.25">
      <c r="B4" s="18" t="s">
        <v>64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2:16" x14ac:dyDescent="0.25">
      <c r="B5" s="15" t="s">
        <v>57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</row>
    <row r="6" spans="2:16" x14ac:dyDescent="0.25">
      <c r="B6" s="1"/>
      <c r="C6" s="2">
        <v>2015</v>
      </c>
      <c r="D6" s="2">
        <v>2015</v>
      </c>
      <c r="E6" s="2">
        <v>2015</v>
      </c>
      <c r="F6" s="2">
        <v>2015</v>
      </c>
      <c r="G6" s="2">
        <v>2015</v>
      </c>
      <c r="H6" s="2">
        <v>2015</v>
      </c>
      <c r="I6" s="12">
        <v>2016</v>
      </c>
      <c r="J6" s="12">
        <v>2016</v>
      </c>
      <c r="K6" s="12">
        <v>2016</v>
      </c>
      <c r="L6" s="12">
        <v>2016</v>
      </c>
      <c r="M6" s="12">
        <v>2016</v>
      </c>
      <c r="N6" s="12">
        <v>2016</v>
      </c>
      <c r="O6" s="12">
        <v>2015</v>
      </c>
      <c r="P6" s="12">
        <v>2016</v>
      </c>
    </row>
    <row r="7" spans="2:16" x14ac:dyDescent="0.25">
      <c r="B7" s="4" t="s">
        <v>59</v>
      </c>
      <c r="C7" s="4" t="s">
        <v>3</v>
      </c>
      <c r="D7" s="4" t="s">
        <v>60</v>
      </c>
      <c r="E7" s="4" t="s">
        <v>61</v>
      </c>
      <c r="F7" s="4" t="s">
        <v>62</v>
      </c>
      <c r="G7" s="4" t="s">
        <v>65</v>
      </c>
      <c r="H7" s="4" t="s">
        <v>67</v>
      </c>
      <c r="I7" s="4" t="s">
        <v>3</v>
      </c>
      <c r="J7" s="4" t="s">
        <v>60</v>
      </c>
      <c r="K7" s="4" t="s">
        <v>61</v>
      </c>
      <c r="L7" s="4" t="s">
        <v>62</v>
      </c>
      <c r="M7" s="4" t="s">
        <v>65</v>
      </c>
      <c r="N7" s="4" t="s">
        <v>67</v>
      </c>
      <c r="O7" s="1" t="s">
        <v>66</v>
      </c>
      <c r="P7" s="1" t="s">
        <v>66</v>
      </c>
    </row>
    <row r="8" spans="2:16" x14ac:dyDescent="0.25">
      <c r="B8" s="4" t="s">
        <v>58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16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2:16" x14ac:dyDescent="0.25">
      <c r="B11" s="5" t="s">
        <v>0</v>
      </c>
      <c r="C11" s="6">
        <f t="shared" ref="C11:O11" si="0">+C13+C29</f>
        <v>939.37339999999995</v>
      </c>
      <c r="D11" s="6">
        <f t="shared" si="0"/>
        <v>351.0111</v>
      </c>
      <c r="E11" s="6">
        <f t="shared" si="0"/>
        <v>308.75540000000001</v>
      </c>
      <c r="F11" s="6">
        <f t="shared" si="0"/>
        <v>195.39300000000003</v>
      </c>
      <c r="G11" s="6">
        <f t="shared" si="0"/>
        <v>205.59129999999999</v>
      </c>
      <c r="H11" s="6">
        <f t="shared" si="0"/>
        <v>657.6001</v>
      </c>
      <c r="I11" s="6">
        <f t="shared" si="0"/>
        <v>1203.1279</v>
      </c>
      <c r="J11" s="6">
        <f t="shared" si="0"/>
        <v>2095.5929999999998</v>
      </c>
      <c r="K11" s="6">
        <f t="shared" si="0"/>
        <v>543.29</v>
      </c>
      <c r="L11" s="6">
        <f t="shared" si="0"/>
        <v>332.22714999999999</v>
      </c>
      <c r="M11" s="6">
        <f t="shared" si="0"/>
        <v>335.18925000000002</v>
      </c>
      <c r="N11" s="6">
        <f t="shared" si="0"/>
        <v>388.55225000000002</v>
      </c>
      <c r="O11" s="6">
        <f t="shared" si="0"/>
        <v>2657.7242999999999</v>
      </c>
      <c r="P11" s="6">
        <f t="shared" ref="P11" si="1">+P13+P29</f>
        <v>4897.97955</v>
      </c>
    </row>
    <row r="12" spans="2:16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6" x14ac:dyDescent="0.25">
      <c r="B13" s="5" t="s">
        <v>4</v>
      </c>
      <c r="C13" s="6">
        <f t="shared" ref="C13:O13" si="2">+SUM(C15:C26)</f>
        <v>212.6454</v>
      </c>
      <c r="D13" s="6">
        <f t="shared" si="2"/>
        <v>202.4821</v>
      </c>
      <c r="E13" s="6">
        <f t="shared" si="2"/>
        <v>295.75540000000001</v>
      </c>
      <c r="F13" s="6">
        <f t="shared" si="2"/>
        <v>191.68800000000002</v>
      </c>
      <c r="G13" s="6">
        <f t="shared" si="2"/>
        <v>205.59129999999999</v>
      </c>
      <c r="H13" s="6">
        <f t="shared" si="2"/>
        <v>350.20909999999998</v>
      </c>
      <c r="I13" s="6">
        <f t="shared" si="2"/>
        <v>511.56290000000001</v>
      </c>
      <c r="J13" s="6">
        <f t="shared" si="2"/>
        <v>1102.953</v>
      </c>
      <c r="K13" s="6">
        <f t="shared" si="2"/>
        <v>275.60000000000002</v>
      </c>
      <c r="L13" s="6">
        <f t="shared" si="2"/>
        <v>235.62715</v>
      </c>
      <c r="M13" s="6">
        <f t="shared" si="2"/>
        <v>265.70925</v>
      </c>
      <c r="N13" s="6">
        <f t="shared" si="2"/>
        <v>273.35225000000003</v>
      </c>
      <c r="O13" s="6">
        <f t="shared" si="2"/>
        <v>1458.3713</v>
      </c>
      <c r="P13" s="6">
        <f t="shared" ref="P13" si="3">+SUM(P15:P26)</f>
        <v>2664.8045500000003</v>
      </c>
    </row>
    <row r="14" spans="2:16" x14ac:dyDescent="0.25">
      <c r="B14" s="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16" x14ac:dyDescent="0.25">
      <c r="B15" s="4" t="s">
        <v>5</v>
      </c>
      <c r="C15" s="7">
        <v>19.582999999999998</v>
      </c>
      <c r="D15" s="7"/>
      <c r="E15" s="7">
        <v>0</v>
      </c>
      <c r="F15" s="7"/>
      <c r="G15" s="7"/>
      <c r="H15" s="7">
        <v>5</v>
      </c>
      <c r="I15" s="7">
        <v>31.826000000000001</v>
      </c>
      <c r="J15" s="7">
        <v>647.86300000000006</v>
      </c>
      <c r="K15" s="7">
        <v>21.6</v>
      </c>
      <c r="L15" s="7">
        <v>10.451000000000001</v>
      </c>
      <c r="M15" s="7"/>
      <c r="N15" s="7">
        <v>1.6E-2</v>
      </c>
      <c r="O15" s="7">
        <f>+G15+C15+D15+E15+F15+H15</f>
        <v>24.582999999999998</v>
      </c>
      <c r="P15" s="7">
        <f>+I15+J15+K15+L15+M15+N15</f>
        <v>711.75600000000009</v>
      </c>
    </row>
    <row r="16" spans="2:16" x14ac:dyDescent="0.25">
      <c r="B16" s="4" t="s">
        <v>6</v>
      </c>
      <c r="C16" s="7">
        <v>54.692</v>
      </c>
      <c r="D16" s="7">
        <v>31.997</v>
      </c>
      <c r="E16" s="7">
        <v>42.698</v>
      </c>
      <c r="F16" s="7">
        <v>24.936</v>
      </c>
      <c r="G16" s="7">
        <v>63.334000000000003</v>
      </c>
      <c r="H16" s="7">
        <v>66.593000000000004</v>
      </c>
      <c r="I16" s="7">
        <v>258.76</v>
      </c>
      <c r="J16" s="7">
        <v>180.828</v>
      </c>
      <c r="K16" s="7">
        <v>50.722000000000001</v>
      </c>
      <c r="L16" s="7">
        <v>26.486999999999998</v>
      </c>
      <c r="M16" s="7">
        <v>20.029</v>
      </c>
      <c r="N16" s="7">
        <v>42.142000000000003</v>
      </c>
      <c r="O16" s="7">
        <f t="shared" ref="O16:O26" si="4">+G16+C16+D16+E16+F16+H16</f>
        <v>284.25000000000006</v>
      </c>
      <c r="P16" s="7">
        <f t="shared" ref="P16:P26" si="5">+I16+J16+K16+L16+M16+N16</f>
        <v>578.96799999999996</v>
      </c>
    </row>
    <row r="17" spans="2:16" x14ac:dyDescent="0.25">
      <c r="B17" s="4" t="s">
        <v>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v>19.2</v>
      </c>
      <c r="N17" s="7"/>
      <c r="O17" s="7">
        <f t="shared" si="4"/>
        <v>0</v>
      </c>
      <c r="P17" s="7">
        <f t="shared" si="5"/>
        <v>19.2</v>
      </c>
    </row>
    <row r="18" spans="2:16" x14ac:dyDescent="0.25">
      <c r="B18" s="4" t="s">
        <v>8</v>
      </c>
      <c r="C18" s="7"/>
      <c r="D18" s="7"/>
      <c r="E18" s="7"/>
      <c r="F18" s="7"/>
      <c r="G18" s="7"/>
      <c r="H18" s="7"/>
      <c r="I18" s="7"/>
      <c r="J18" s="7">
        <v>9</v>
      </c>
      <c r="K18" s="7">
        <v>0.56399999999999995</v>
      </c>
      <c r="L18" s="7"/>
      <c r="M18" s="7"/>
      <c r="N18" s="7"/>
      <c r="O18" s="7">
        <f t="shared" si="4"/>
        <v>0</v>
      </c>
      <c r="P18" s="7">
        <f t="shared" si="5"/>
        <v>9.5640000000000001</v>
      </c>
    </row>
    <row r="19" spans="2:16" x14ac:dyDescent="0.25">
      <c r="B19" s="4" t="s">
        <v>9</v>
      </c>
      <c r="C19" s="7">
        <v>6.2060000000000004</v>
      </c>
      <c r="D19" s="7">
        <v>0.124</v>
      </c>
      <c r="E19" s="7">
        <v>0.41899999999999998</v>
      </c>
      <c r="F19" s="7">
        <v>7.4999999999999997E-2</v>
      </c>
      <c r="G19" s="7">
        <v>0.156</v>
      </c>
      <c r="H19" s="7">
        <v>0.57699999999999996</v>
      </c>
      <c r="I19" s="7">
        <v>80.341999999999999</v>
      </c>
      <c r="J19" s="7">
        <v>38.4</v>
      </c>
      <c r="K19" s="7">
        <v>20.088000000000001</v>
      </c>
      <c r="L19" s="7">
        <v>23.135000000000002</v>
      </c>
      <c r="M19" s="7"/>
      <c r="N19" s="7">
        <v>0.33800000000000002</v>
      </c>
      <c r="O19" s="7">
        <f t="shared" si="4"/>
        <v>7.5569999999999995</v>
      </c>
      <c r="P19" s="7">
        <f t="shared" si="5"/>
        <v>162.30299999999997</v>
      </c>
    </row>
    <row r="20" spans="2:16" x14ac:dyDescent="0.25">
      <c r="B20" s="4" t="s">
        <v>10</v>
      </c>
      <c r="C20" s="7"/>
      <c r="D20" s="7"/>
      <c r="E20" s="7"/>
      <c r="F20" s="7"/>
      <c r="G20" s="7"/>
      <c r="H20" s="7"/>
      <c r="I20" s="7"/>
      <c r="J20" s="7">
        <v>0.36299999999999999</v>
      </c>
      <c r="K20" s="7"/>
      <c r="L20" s="7"/>
      <c r="M20" s="7"/>
      <c r="N20" s="7"/>
      <c r="O20" s="7">
        <f t="shared" si="4"/>
        <v>0</v>
      </c>
      <c r="P20" s="7">
        <f t="shared" si="5"/>
        <v>0.36299999999999999</v>
      </c>
    </row>
    <row r="21" spans="2:16" x14ac:dyDescent="0.25">
      <c r="B21" s="4" t="s">
        <v>11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f t="shared" si="4"/>
        <v>0</v>
      </c>
      <c r="P21" s="7">
        <f t="shared" si="5"/>
        <v>0</v>
      </c>
    </row>
    <row r="22" spans="2:16" x14ac:dyDescent="0.25">
      <c r="B22" s="4" t="s">
        <v>12</v>
      </c>
      <c r="C22" s="7">
        <v>1.8</v>
      </c>
      <c r="D22" s="7">
        <v>21.05</v>
      </c>
      <c r="E22" s="7">
        <v>19</v>
      </c>
      <c r="F22" s="7">
        <v>38</v>
      </c>
      <c r="G22" s="7"/>
      <c r="H22" s="7">
        <v>38</v>
      </c>
      <c r="I22" s="7">
        <v>2</v>
      </c>
      <c r="J22" s="7">
        <v>19</v>
      </c>
      <c r="K22" s="7">
        <v>38</v>
      </c>
      <c r="L22" s="7"/>
      <c r="M22" s="7">
        <v>25.7</v>
      </c>
      <c r="N22" s="7">
        <v>19</v>
      </c>
      <c r="O22" s="7">
        <f t="shared" si="4"/>
        <v>117.85</v>
      </c>
      <c r="P22" s="7">
        <f t="shared" si="5"/>
        <v>103.7</v>
      </c>
    </row>
    <row r="23" spans="2:16" x14ac:dyDescent="0.25">
      <c r="B23" s="4" t="s">
        <v>13</v>
      </c>
      <c r="C23" s="7">
        <v>2.7959999999999998</v>
      </c>
      <c r="D23" s="7">
        <v>2.504</v>
      </c>
      <c r="E23" s="7">
        <v>0</v>
      </c>
      <c r="F23" s="7">
        <v>13.510999999999999</v>
      </c>
      <c r="G23" s="7">
        <v>3.15</v>
      </c>
      <c r="H23" s="7"/>
      <c r="I23" s="7">
        <v>2.617</v>
      </c>
      <c r="J23" s="7">
        <v>25.547999999999998</v>
      </c>
      <c r="K23" s="7">
        <v>3.3439999999999999</v>
      </c>
      <c r="L23" s="7"/>
      <c r="M23" s="7">
        <v>2.3570000000000002</v>
      </c>
      <c r="N23" s="7">
        <v>13.718999999999999</v>
      </c>
      <c r="O23" s="7">
        <f t="shared" si="4"/>
        <v>21.960999999999999</v>
      </c>
      <c r="P23" s="7">
        <f t="shared" si="5"/>
        <v>47.585000000000001</v>
      </c>
    </row>
    <row r="24" spans="2:16" x14ac:dyDescent="0.25">
      <c r="B24" s="4" t="s">
        <v>14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f t="shared" si="4"/>
        <v>0</v>
      </c>
      <c r="P24" s="7">
        <f t="shared" si="5"/>
        <v>0</v>
      </c>
    </row>
    <row r="25" spans="2:16" x14ac:dyDescent="0.25">
      <c r="B25" s="4" t="s">
        <v>15</v>
      </c>
      <c r="C25" s="7">
        <v>125.34839999999998</v>
      </c>
      <c r="D25" s="7">
        <v>146.80709999999999</v>
      </c>
      <c r="E25" s="7">
        <v>232.38839999999999</v>
      </c>
      <c r="F25" s="7">
        <v>115.08600000000001</v>
      </c>
      <c r="G25" s="7">
        <v>138.9513</v>
      </c>
      <c r="H25" s="7">
        <v>238.77709999999999</v>
      </c>
      <c r="I25" s="7">
        <v>136.0179</v>
      </c>
      <c r="J25" s="7">
        <v>181.95099999999999</v>
      </c>
      <c r="K25" s="7">
        <v>141.28200000000001</v>
      </c>
      <c r="L25" s="7">
        <v>175.55414999999999</v>
      </c>
      <c r="M25" s="7">
        <v>198.42325</v>
      </c>
      <c r="N25" s="7">
        <v>198.13724999999999</v>
      </c>
      <c r="O25" s="7">
        <f t="shared" si="4"/>
        <v>997.35829999999999</v>
      </c>
      <c r="P25" s="7">
        <f t="shared" si="5"/>
        <v>1031.36555</v>
      </c>
    </row>
    <row r="26" spans="2:16" x14ac:dyDescent="0.25">
      <c r="B26" s="4" t="s">
        <v>16</v>
      </c>
      <c r="C26" s="7">
        <v>2.2200000000000002</v>
      </c>
      <c r="D26" s="7"/>
      <c r="E26" s="7">
        <v>1.25</v>
      </c>
      <c r="F26" s="7">
        <v>0.08</v>
      </c>
      <c r="G26" s="7"/>
      <c r="H26" s="7">
        <v>1.262</v>
      </c>
      <c r="I26" s="7"/>
      <c r="J26" s="7"/>
      <c r="K26" s="7"/>
      <c r="L26" s="7"/>
      <c r="M26" s="7"/>
      <c r="N26" s="7"/>
      <c r="O26" s="7">
        <f t="shared" si="4"/>
        <v>4.8120000000000003</v>
      </c>
      <c r="P26" s="7">
        <f t="shared" si="5"/>
        <v>0</v>
      </c>
    </row>
    <row r="27" spans="2:16" x14ac:dyDescent="0.25"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2:16" x14ac:dyDescent="0.25"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2:16" x14ac:dyDescent="0.25">
      <c r="B29" s="5" t="s">
        <v>17</v>
      </c>
      <c r="C29" s="8">
        <f t="shared" ref="C29:O29" si="6">+SUM(C31:C35)</f>
        <v>726.72799999999995</v>
      </c>
      <c r="D29" s="8">
        <f t="shared" si="6"/>
        <v>148.529</v>
      </c>
      <c r="E29" s="8">
        <f t="shared" si="6"/>
        <v>13</v>
      </c>
      <c r="F29" s="8">
        <f t="shared" si="6"/>
        <v>3.7050000000000001</v>
      </c>
      <c r="G29" s="8">
        <f t="shared" si="6"/>
        <v>0</v>
      </c>
      <c r="H29" s="8">
        <f t="shared" si="6"/>
        <v>307.39100000000002</v>
      </c>
      <c r="I29" s="8">
        <f t="shared" si="6"/>
        <v>691.56500000000005</v>
      </c>
      <c r="J29" s="8">
        <f t="shared" si="6"/>
        <v>992.64</v>
      </c>
      <c r="K29" s="8">
        <f t="shared" si="6"/>
        <v>267.69</v>
      </c>
      <c r="L29" s="8">
        <f t="shared" si="6"/>
        <v>96.6</v>
      </c>
      <c r="M29" s="8">
        <f t="shared" si="6"/>
        <v>69.48</v>
      </c>
      <c r="N29" s="8">
        <f t="shared" si="6"/>
        <v>115.2</v>
      </c>
      <c r="O29" s="8">
        <f t="shared" si="6"/>
        <v>1199.3530000000001</v>
      </c>
      <c r="P29" s="8">
        <f t="shared" ref="P29" si="7">+SUM(P31:P35)</f>
        <v>2233.1749999999997</v>
      </c>
    </row>
    <row r="30" spans="2:16" x14ac:dyDescent="0.25"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2:16" x14ac:dyDescent="0.25">
      <c r="B31" s="4" t="s">
        <v>18</v>
      </c>
      <c r="C31" s="7">
        <v>726.72799999999995</v>
      </c>
      <c r="D31" s="7">
        <v>148.529</v>
      </c>
      <c r="E31" s="7">
        <v>13</v>
      </c>
      <c r="F31" s="7">
        <v>1.4999999999999999E-2</v>
      </c>
      <c r="G31" s="7"/>
      <c r="H31" s="7">
        <v>307.39100000000002</v>
      </c>
      <c r="I31" s="7">
        <v>691.56500000000005</v>
      </c>
      <c r="J31" s="7">
        <v>992.64</v>
      </c>
      <c r="K31" s="7">
        <v>267.69</v>
      </c>
      <c r="L31" s="7">
        <v>96.6</v>
      </c>
      <c r="M31" s="7">
        <v>69.48</v>
      </c>
      <c r="N31" s="7">
        <v>115.2</v>
      </c>
      <c r="O31" s="7">
        <f t="shared" ref="O31" si="8">+G31+C31+D31+E31+F31+H31</f>
        <v>1195.663</v>
      </c>
      <c r="P31" s="7">
        <f t="shared" ref="P31" si="9">+I31+J31+K31+L31+M31+N31</f>
        <v>2233.1749999999997</v>
      </c>
    </row>
    <row r="32" spans="2:16" x14ac:dyDescent="0.25">
      <c r="B32" s="4" t="s">
        <v>19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f t="shared" ref="O32:O35" si="10">+G32+C32+D32+E32+F32+H32</f>
        <v>0</v>
      </c>
      <c r="P32" s="7">
        <f t="shared" ref="P32:P35" si="11">+I32+J32+K32+L32+M32+N32</f>
        <v>0</v>
      </c>
    </row>
    <row r="33" spans="2:16" x14ac:dyDescent="0.25">
      <c r="B33" s="4" t="s">
        <v>20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>
        <f t="shared" si="10"/>
        <v>0</v>
      </c>
      <c r="P33" s="7">
        <f t="shared" si="11"/>
        <v>0</v>
      </c>
    </row>
    <row r="34" spans="2:16" x14ac:dyDescent="0.25">
      <c r="B34" s="4" t="s">
        <v>21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>
        <f t="shared" si="10"/>
        <v>0</v>
      </c>
      <c r="P34" s="7">
        <f t="shared" si="11"/>
        <v>0</v>
      </c>
    </row>
    <row r="35" spans="2:16" x14ac:dyDescent="0.25">
      <c r="B35" s="4" t="s">
        <v>22</v>
      </c>
      <c r="C35" s="7"/>
      <c r="D35" s="7"/>
      <c r="E35" s="7"/>
      <c r="F35" s="7">
        <v>3.69</v>
      </c>
      <c r="G35" s="7"/>
      <c r="H35" s="7"/>
      <c r="I35" s="7"/>
      <c r="J35" s="7"/>
      <c r="K35" s="7"/>
      <c r="L35" s="7"/>
      <c r="M35" s="7"/>
      <c r="N35" s="7"/>
      <c r="O35" s="7">
        <f t="shared" si="10"/>
        <v>3.69</v>
      </c>
      <c r="P35" s="7">
        <f t="shared" si="11"/>
        <v>0</v>
      </c>
    </row>
    <row r="36" spans="2:16" x14ac:dyDescent="0.25"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16" x14ac:dyDescent="0.25">
      <c r="B37" s="5" t="s">
        <v>23</v>
      </c>
      <c r="C37" s="8">
        <f t="shared" ref="C37:O37" si="12">+SUM(C39:C51)</f>
        <v>829.23259999999993</v>
      </c>
      <c r="D37" s="8">
        <f t="shared" si="12"/>
        <v>1394.7533999999991</v>
      </c>
      <c r="E37" s="8">
        <f t="shared" si="12"/>
        <v>1522.5065999999999</v>
      </c>
      <c r="F37" s="8">
        <f t="shared" si="12"/>
        <v>1152.0590000000018</v>
      </c>
      <c r="G37" s="8">
        <f t="shared" si="12"/>
        <v>555.90520000000004</v>
      </c>
      <c r="H37" s="8">
        <f t="shared" si="12"/>
        <v>1333.1353999999999</v>
      </c>
      <c r="I37" s="8">
        <f t="shared" si="12"/>
        <v>1197.8815999999999</v>
      </c>
      <c r="J37" s="8">
        <f t="shared" si="12"/>
        <v>1318.7060000000001</v>
      </c>
      <c r="K37" s="8">
        <f t="shared" si="12"/>
        <v>1474.2069999999999</v>
      </c>
      <c r="L37" s="8">
        <f t="shared" si="12"/>
        <v>804.06360000000006</v>
      </c>
      <c r="M37" s="8">
        <f t="shared" si="12"/>
        <v>1575.1790000000001</v>
      </c>
      <c r="N37" s="8">
        <f t="shared" si="12"/>
        <v>818.32299999999998</v>
      </c>
      <c r="O37" s="8">
        <f t="shared" si="12"/>
        <v>6787.592200000001</v>
      </c>
      <c r="P37" s="8">
        <f t="shared" ref="P37" si="13">+SUM(P39:P51)</f>
        <v>7188.3602000000001</v>
      </c>
    </row>
    <row r="38" spans="2:16" x14ac:dyDescent="0.25"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2:16" x14ac:dyDescent="0.25">
      <c r="B39" s="4" t="s">
        <v>24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f t="shared" ref="O39" si="14">+G39+C39+D39+E39+F39+H39</f>
        <v>0</v>
      </c>
      <c r="P39" s="7">
        <f t="shared" ref="P39" si="15">+I39+J39+K39+L39+M39+N39</f>
        <v>0</v>
      </c>
    </row>
    <row r="40" spans="2:16" x14ac:dyDescent="0.25">
      <c r="B40" s="4" t="s">
        <v>25</v>
      </c>
      <c r="C40" s="7"/>
      <c r="D40" s="7"/>
      <c r="E40" s="7"/>
      <c r="F40" s="7"/>
      <c r="G40" s="7"/>
      <c r="H40" s="7"/>
      <c r="I40" s="7"/>
      <c r="J40" s="7"/>
      <c r="K40" s="7"/>
      <c r="L40" s="7">
        <v>90</v>
      </c>
      <c r="M40" s="7"/>
      <c r="N40" s="7"/>
      <c r="O40" s="7">
        <f t="shared" ref="O40:O51" si="16">+G40+C40+D40+E40+F40+H40</f>
        <v>0</v>
      </c>
      <c r="P40" s="7">
        <f t="shared" ref="P40:P51" si="17">+I40+J40+K40+L40+M40+N40</f>
        <v>90</v>
      </c>
    </row>
    <row r="41" spans="2:16" x14ac:dyDescent="0.25">
      <c r="B41" s="4" t="s">
        <v>26</v>
      </c>
      <c r="C41" s="7"/>
      <c r="D41" s="7"/>
      <c r="E41" s="7"/>
      <c r="F41" s="7"/>
      <c r="G41" s="7"/>
      <c r="H41" s="7"/>
      <c r="I41" s="7">
        <v>12.6</v>
      </c>
      <c r="J41" s="7"/>
      <c r="K41" s="7"/>
      <c r="L41" s="7"/>
      <c r="M41" s="7"/>
      <c r="N41" s="7"/>
      <c r="O41" s="7">
        <f t="shared" si="16"/>
        <v>0</v>
      </c>
      <c r="P41" s="7">
        <f t="shared" si="17"/>
        <v>12.6</v>
      </c>
    </row>
    <row r="42" spans="2:16" x14ac:dyDescent="0.25">
      <c r="B42" s="4" t="s">
        <v>27</v>
      </c>
      <c r="C42" s="7"/>
      <c r="D42" s="7"/>
      <c r="E42" s="7">
        <v>1.042</v>
      </c>
      <c r="F42" s="7"/>
      <c r="G42" s="7"/>
      <c r="H42" s="7">
        <v>0.9</v>
      </c>
      <c r="I42" s="7"/>
      <c r="J42" s="7"/>
      <c r="K42" s="7"/>
      <c r="L42" s="7"/>
      <c r="M42" s="7"/>
      <c r="N42" s="7"/>
      <c r="O42" s="7">
        <f t="shared" si="16"/>
        <v>1.9420000000000002</v>
      </c>
      <c r="P42" s="7">
        <f t="shared" si="17"/>
        <v>0</v>
      </c>
    </row>
    <row r="43" spans="2:16" x14ac:dyDescent="0.25">
      <c r="B43" s="4" t="s">
        <v>28</v>
      </c>
      <c r="C43" s="7"/>
      <c r="D43" s="7">
        <v>0.19800000000000001</v>
      </c>
      <c r="E43" s="7">
        <v>1.2210000000000001</v>
      </c>
      <c r="F43" s="7">
        <v>10.358000000000001</v>
      </c>
      <c r="G43" s="7"/>
      <c r="H43" s="7">
        <v>0.35199999999999998</v>
      </c>
      <c r="I43" s="7"/>
      <c r="J43" s="7"/>
      <c r="K43" s="7"/>
      <c r="L43" s="7"/>
      <c r="M43" s="7">
        <v>0.33</v>
      </c>
      <c r="N43" s="7"/>
      <c r="O43" s="7">
        <f t="shared" si="16"/>
        <v>12.129000000000001</v>
      </c>
      <c r="P43" s="7">
        <f t="shared" si="17"/>
        <v>0.33</v>
      </c>
    </row>
    <row r="44" spans="2:16" x14ac:dyDescent="0.25">
      <c r="B44" s="4" t="s">
        <v>29</v>
      </c>
      <c r="C44" s="7"/>
      <c r="D44" s="7">
        <v>385.61199999999917</v>
      </c>
      <c r="E44" s="7">
        <v>403.2</v>
      </c>
      <c r="F44" s="7">
        <v>400.35600000000181</v>
      </c>
      <c r="G44" s="7"/>
      <c r="H44" s="7">
        <v>352.75700000000001</v>
      </c>
      <c r="I44" s="7">
        <v>352.8</v>
      </c>
      <c r="J44" s="7">
        <v>378</v>
      </c>
      <c r="K44" s="7">
        <v>831.6</v>
      </c>
      <c r="L44" s="7"/>
      <c r="M44" s="7">
        <v>781.2</v>
      </c>
      <c r="N44" s="7"/>
      <c r="O44" s="7">
        <f t="shared" si="16"/>
        <v>1541.9250000000011</v>
      </c>
      <c r="P44" s="7">
        <f t="shared" si="17"/>
        <v>2343.6000000000004</v>
      </c>
    </row>
    <row r="45" spans="2:16" x14ac:dyDescent="0.25">
      <c r="B45" s="4" t="s">
        <v>30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>
        <f t="shared" si="16"/>
        <v>0</v>
      </c>
      <c r="P45" s="7">
        <f t="shared" si="17"/>
        <v>0</v>
      </c>
    </row>
    <row r="46" spans="2:16" x14ac:dyDescent="0.25">
      <c r="B46" s="4" t="s">
        <v>31</v>
      </c>
      <c r="C46" s="7">
        <v>4.7699999999999996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>
        <f t="shared" si="16"/>
        <v>4.7699999999999996</v>
      </c>
      <c r="P46" s="7">
        <f t="shared" si="17"/>
        <v>0</v>
      </c>
    </row>
    <row r="47" spans="2:16" x14ac:dyDescent="0.25">
      <c r="B47" s="4" t="s">
        <v>32</v>
      </c>
      <c r="C47" s="7">
        <v>417.82799999999997</v>
      </c>
      <c r="D47" s="7">
        <v>488.697</v>
      </c>
      <c r="E47" s="7">
        <v>774.62800000000004</v>
      </c>
      <c r="F47" s="7">
        <v>383.62000000000006</v>
      </c>
      <c r="G47" s="7">
        <v>463.17099999999999</v>
      </c>
      <c r="H47" s="7">
        <v>794.89700000000005</v>
      </c>
      <c r="I47" s="7">
        <v>390.19299999999998</v>
      </c>
      <c r="J47" s="7">
        <v>605.88</v>
      </c>
      <c r="K47" s="7">
        <v>470.94</v>
      </c>
      <c r="L47" s="7">
        <v>585.1105</v>
      </c>
      <c r="M47" s="7">
        <v>660.45749999999998</v>
      </c>
      <c r="N47" s="7">
        <v>660.45749999999998</v>
      </c>
      <c r="O47" s="7">
        <f t="shared" si="16"/>
        <v>3322.8409999999999</v>
      </c>
      <c r="P47" s="7">
        <f t="shared" si="17"/>
        <v>3373.0384999999997</v>
      </c>
    </row>
    <row r="48" spans="2:16" x14ac:dyDescent="0.25">
      <c r="B48" s="4" t="s">
        <v>33</v>
      </c>
      <c r="C48" s="7">
        <v>50.648000000000003</v>
      </c>
      <c r="D48" s="7">
        <v>63.046999999999997</v>
      </c>
      <c r="E48" s="7">
        <v>94.4</v>
      </c>
      <c r="F48" s="7">
        <v>180.20099999999999</v>
      </c>
      <c r="G48" s="7">
        <v>0.1</v>
      </c>
      <c r="H48" s="7"/>
      <c r="I48" s="7">
        <v>345.05</v>
      </c>
      <c r="J48" s="7">
        <v>79.25</v>
      </c>
      <c r="K48" s="7"/>
      <c r="L48" s="7">
        <v>11.930999999999999</v>
      </c>
      <c r="M48" s="7"/>
      <c r="N48" s="7">
        <v>1.024</v>
      </c>
      <c r="O48" s="7">
        <f t="shared" si="16"/>
        <v>388.39599999999996</v>
      </c>
      <c r="P48" s="7">
        <f t="shared" si="17"/>
        <v>437.255</v>
      </c>
    </row>
    <row r="49" spans="2:16" x14ac:dyDescent="0.25">
      <c r="B49" s="4" t="s">
        <v>34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>
        <f t="shared" si="16"/>
        <v>0</v>
      </c>
      <c r="P49" s="7">
        <f t="shared" si="17"/>
        <v>0</v>
      </c>
    </row>
    <row r="50" spans="2:16" x14ac:dyDescent="0.25">
      <c r="B50" s="4" t="s">
        <v>35</v>
      </c>
      <c r="C50" s="7">
        <v>93.05</v>
      </c>
      <c r="D50" s="7">
        <v>25.4</v>
      </c>
      <c r="E50" s="7">
        <v>68.849999999999994</v>
      </c>
      <c r="F50" s="7">
        <v>100.8</v>
      </c>
      <c r="G50" s="7"/>
      <c r="H50" s="7">
        <v>25.25</v>
      </c>
      <c r="I50" s="7"/>
      <c r="J50" s="7"/>
      <c r="K50" s="7"/>
      <c r="L50" s="7"/>
      <c r="M50" s="7">
        <v>1.1000000000000001</v>
      </c>
      <c r="N50" s="7"/>
      <c r="O50" s="7">
        <f t="shared" si="16"/>
        <v>313.34999999999997</v>
      </c>
      <c r="P50" s="7">
        <f t="shared" si="17"/>
        <v>1.1000000000000001</v>
      </c>
    </row>
    <row r="51" spans="2:16" x14ac:dyDescent="0.25">
      <c r="B51" s="4" t="s">
        <v>36</v>
      </c>
      <c r="C51" s="7">
        <v>262.9366</v>
      </c>
      <c r="D51" s="7">
        <v>431.79939999999999</v>
      </c>
      <c r="E51" s="7">
        <v>179.16560000000004</v>
      </c>
      <c r="F51" s="7">
        <v>76.724000000000018</v>
      </c>
      <c r="G51" s="7">
        <v>92.634200000000007</v>
      </c>
      <c r="H51" s="7">
        <v>158.97940000000003</v>
      </c>
      <c r="I51" s="7">
        <v>97.238600000000005</v>
      </c>
      <c r="J51" s="7">
        <v>255.57600000000002</v>
      </c>
      <c r="K51" s="7">
        <v>171.667</v>
      </c>
      <c r="L51" s="7">
        <v>117.02210000000001</v>
      </c>
      <c r="M51" s="7">
        <v>132.0915</v>
      </c>
      <c r="N51" s="7">
        <v>156.8415</v>
      </c>
      <c r="O51" s="7">
        <f t="shared" si="16"/>
        <v>1202.2392</v>
      </c>
      <c r="P51" s="7">
        <f t="shared" si="17"/>
        <v>930.43670000000009</v>
      </c>
    </row>
    <row r="52" spans="2:16" x14ac:dyDescent="0.25"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2:16" x14ac:dyDescent="0.25">
      <c r="B53" s="5" t="s">
        <v>37</v>
      </c>
      <c r="C53" s="8">
        <f t="shared" ref="C53:O53" si="18">+SUM(C55:C65)</f>
        <v>4340.174</v>
      </c>
      <c r="D53" s="8">
        <f t="shared" si="18"/>
        <v>5132.8904999999995</v>
      </c>
      <c r="E53" s="8">
        <f t="shared" si="18"/>
        <v>5054.5050000000001</v>
      </c>
      <c r="F53" s="8">
        <f t="shared" si="18"/>
        <v>4856.3389999999999</v>
      </c>
      <c r="G53" s="8">
        <f t="shared" si="18"/>
        <v>4114.9915000000001</v>
      </c>
      <c r="H53" s="8">
        <f t="shared" si="18"/>
        <v>4696.9264999999996</v>
      </c>
      <c r="I53" s="8">
        <f t="shared" si="18"/>
        <v>5218.4075000000003</v>
      </c>
      <c r="J53" s="8">
        <f t="shared" si="18"/>
        <v>5024.5860000000002</v>
      </c>
      <c r="K53" s="8">
        <f t="shared" si="18"/>
        <v>5219.21</v>
      </c>
      <c r="L53" s="8">
        <f t="shared" si="18"/>
        <v>5150.5632500000002</v>
      </c>
      <c r="M53" s="8">
        <f t="shared" si="18"/>
        <v>4672.7808664480972</v>
      </c>
      <c r="N53" s="8">
        <f t="shared" si="18"/>
        <v>4565.0837499999998</v>
      </c>
      <c r="O53" s="8">
        <f t="shared" si="18"/>
        <v>28195.826500000003</v>
      </c>
      <c r="P53" s="8">
        <f t="shared" ref="P53" si="19">+SUM(P55:P65)</f>
        <v>29850.631366448099</v>
      </c>
    </row>
    <row r="54" spans="2:16" x14ac:dyDescent="0.25"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2:16" x14ac:dyDescent="0.25">
      <c r="B55" s="4" t="s">
        <v>38</v>
      </c>
      <c r="C55" s="7"/>
      <c r="D55" s="7">
        <v>2.0510000000000002</v>
      </c>
      <c r="E55" s="7"/>
      <c r="F55" s="7"/>
      <c r="G55" s="7"/>
      <c r="H55" s="7">
        <v>0.55000000000000004</v>
      </c>
      <c r="I55" s="7">
        <v>7.806</v>
      </c>
      <c r="J55" s="7">
        <v>0.33300000000000002</v>
      </c>
      <c r="K55" s="7">
        <v>19.2</v>
      </c>
      <c r="L55" s="7">
        <v>4.74</v>
      </c>
      <c r="M55" s="7">
        <v>0.113</v>
      </c>
      <c r="N55" s="7">
        <v>5.1859999999999999</v>
      </c>
      <c r="O55" s="7">
        <f t="shared" ref="O55" si="20">+G55+C55+D55+E55+F55+H55</f>
        <v>2.601</v>
      </c>
      <c r="P55" s="7">
        <f t="shared" ref="P55" si="21">+I55+J55+K55+L55+M55+N55</f>
        <v>37.378</v>
      </c>
    </row>
    <row r="56" spans="2:16" x14ac:dyDescent="0.25">
      <c r="B56" s="4" t="s">
        <v>39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>
        <f t="shared" ref="O56:O65" si="22">+G56+C56+D56+E56+F56+H56</f>
        <v>0</v>
      </c>
      <c r="P56" s="7">
        <f t="shared" ref="P56:P65" si="23">+I56+J56+K56+L56+M56+N56</f>
        <v>0</v>
      </c>
    </row>
    <row r="57" spans="2:16" x14ac:dyDescent="0.25">
      <c r="B57" s="4" t="s">
        <v>40</v>
      </c>
      <c r="C57" s="7">
        <v>208.91399999999999</v>
      </c>
      <c r="D57" s="7">
        <v>244.3485</v>
      </c>
      <c r="E57" s="7">
        <v>387.31400000000002</v>
      </c>
      <c r="F57" s="7">
        <v>191.81000000000003</v>
      </c>
      <c r="G57" s="7">
        <v>231.5855</v>
      </c>
      <c r="H57" s="7">
        <v>397.44850000000002</v>
      </c>
      <c r="I57" s="7">
        <v>195.09649999999999</v>
      </c>
      <c r="J57" s="7">
        <v>302.94</v>
      </c>
      <c r="K57" s="7">
        <v>235.47</v>
      </c>
      <c r="L57" s="7">
        <v>292.55525</v>
      </c>
      <c r="M57" s="7">
        <v>330.22874999999999</v>
      </c>
      <c r="N57" s="7">
        <v>330.22874999999999</v>
      </c>
      <c r="O57" s="7">
        <f t="shared" si="22"/>
        <v>1661.4204999999999</v>
      </c>
      <c r="P57" s="7">
        <f t="shared" si="23"/>
        <v>1686.5192499999998</v>
      </c>
    </row>
    <row r="58" spans="2:16" x14ac:dyDescent="0.25">
      <c r="B58" s="4" t="s">
        <v>41</v>
      </c>
      <c r="C58" s="7">
        <v>73.150000000000006</v>
      </c>
      <c r="D58" s="7">
        <v>41.021999999999998</v>
      </c>
      <c r="E58" s="7">
        <v>162.30000000000001</v>
      </c>
      <c r="F58" s="7">
        <v>157.45400000000001</v>
      </c>
      <c r="G58" s="7">
        <v>201.95</v>
      </c>
      <c r="H58" s="7">
        <v>156.69800000000001</v>
      </c>
      <c r="I58" s="7">
        <v>260.863</v>
      </c>
      <c r="J58" s="7">
        <v>125.4</v>
      </c>
      <c r="K58" s="7">
        <v>96.475999999999999</v>
      </c>
      <c r="L58" s="7">
        <v>176.333</v>
      </c>
      <c r="M58" s="7">
        <v>102.34</v>
      </c>
      <c r="N58" s="7">
        <v>159.626</v>
      </c>
      <c r="O58" s="7">
        <f t="shared" si="22"/>
        <v>792.57399999999996</v>
      </c>
      <c r="P58" s="7">
        <f t="shared" si="23"/>
        <v>921.03800000000001</v>
      </c>
    </row>
    <row r="59" spans="2:16" x14ac:dyDescent="0.25">
      <c r="B59" s="4" t="s">
        <v>42</v>
      </c>
      <c r="C59" s="7">
        <v>273.76299999999998</v>
      </c>
      <c r="D59" s="7">
        <v>951.55700000000002</v>
      </c>
      <c r="E59" s="7">
        <v>602</v>
      </c>
      <c r="F59" s="7">
        <v>1024.184</v>
      </c>
      <c r="G59" s="7">
        <v>396.48</v>
      </c>
      <c r="H59" s="7">
        <v>310.55200000000002</v>
      </c>
      <c r="I59" s="7">
        <v>177.58</v>
      </c>
      <c r="J59" s="7">
        <v>404.86500000000001</v>
      </c>
      <c r="K59" s="7">
        <v>320.108</v>
      </c>
      <c r="L59" s="7">
        <v>614.55799999999999</v>
      </c>
      <c r="M59" s="7">
        <v>675.30911644809748</v>
      </c>
      <c r="N59" s="7">
        <v>464.12900000000002</v>
      </c>
      <c r="O59" s="7">
        <f t="shared" si="22"/>
        <v>3558.5360000000005</v>
      </c>
      <c r="P59" s="7">
        <f t="shared" si="23"/>
        <v>2656.5491164480973</v>
      </c>
    </row>
    <row r="60" spans="2:16" x14ac:dyDescent="0.25">
      <c r="B60" s="4" t="s">
        <v>43</v>
      </c>
      <c r="C60" s="7">
        <v>2336.038</v>
      </c>
      <c r="D60" s="7">
        <v>2435.6799999999998</v>
      </c>
      <c r="E60" s="7">
        <v>2184.9459999999999</v>
      </c>
      <c r="F60" s="7">
        <v>1949.6679999999999</v>
      </c>
      <c r="G60" s="7">
        <v>1913.739</v>
      </c>
      <c r="H60" s="7">
        <v>2047.8340000000001</v>
      </c>
      <c r="I60" s="7">
        <v>2755.9989999999998</v>
      </c>
      <c r="J60" s="7">
        <v>3117.3780000000002</v>
      </c>
      <c r="K60" s="7">
        <v>3148.6610000000001</v>
      </c>
      <c r="L60" s="7">
        <v>3212.39</v>
      </c>
      <c r="M60" s="7">
        <v>2678.22</v>
      </c>
      <c r="N60" s="7">
        <v>2299.9580000000001</v>
      </c>
      <c r="O60" s="7">
        <f t="shared" si="22"/>
        <v>12867.905000000001</v>
      </c>
      <c r="P60" s="7">
        <f t="shared" si="23"/>
        <v>17212.606</v>
      </c>
    </row>
    <row r="61" spans="2:16" x14ac:dyDescent="0.25">
      <c r="B61" s="4" t="s">
        <v>44</v>
      </c>
      <c r="C61" s="7">
        <v>618.83500000000004</v>
      </c>
      <c r="D61" s="7">
        <v>612.00400000000002</v>
      </c>
      <c r="E61" s="7">
        <v>904.63599999999997</v>
      </c>
      <c r="F61" s="7">
        <v>695.40899999999999</v>
      </c>
      <c r="G61" s="7">
        <v>824.226</v>
      </c>
      <c r="H61" s="7">
        <v>1125.742</v>
      </c>
      <c r="I61" s="7">
        <v>1181.5440000000001</v>
      </c>
      <c r="J61" s="7">
        <v>582.45399999999995</v>
      </c>
      <c r="K61" s="7">
        <v>797.50300000000004</v>
      </c>
      <c r="L61" s="7">
        <v>581.91200000000003</v>
      </c>
      <c r="M61" s="7">
        <v>552.09</v>
      </c>
      <c r="N61" s="7">
        <v>573</v>
      </c>
      <c r="O61" s="7">
        <f t="shared" si="22"/>
        <v>4780.8519999999999</v>
      </c>
      <c r="P61" s="7">
        <f t="shared" si="23"/>
        <v>4268.5030000000006</v>
      </c>
    </row>
    <row r="62" spans="2:16" x14ac:dyDescent="0.25">
      <c r="B62" s="4" t="s">
        <v>45</v>
      </c>
      <c r="C62" s="7">
        <v>766.55399999999997</v>
      </c>
      <c r="D62" s="7">
        <v>799.83100000000002</v>
      </c>
      <c r="E62" s="7">
        <v>789.58900000000006</v>
      </c>
      <c r="F62" s="7">
        <v>773.221</v>
      </c>
      <c r="G62" s="7">
        <v>512.87300000000005</v>
      </c>
      <c r="H62" s="7">
        <v>625.72799999999995</v>
      </c>
      <c r="I62" s="7">
        <v>469.697</v>
      </c>
      <c r="J62" s="7">
        <v>441.202</v>
      </c>
      <c r="K62" s="7">
        <v>564.71500000000003</v>
      </c>
      <c r="L62" s="7">
        <v>197.178</v>
      </c>
      <c r="M62" s="7">
        <v>293.495</v>
      </c>
      <c r="N62" s="7">
        <v>688.29499999999996</v>
      </c>
      <c r="O62" s="7">
        <f t="shared" si="22"/>
        <v>4267.7960000000003</v>
      </c>
      <c r="P62" s="7">
        <f t="shared" si="23"/>
        <v>2654.5819999999999</v>
      </c>
    </row>
    <row r="63" spans="2:16" x14ac:dyDescent="0.25">
      <c r="B63" s="4" t="s">
        <v>46</v>
      </c>
      <c r="C63" s="7">
        <v>7.5</v>
      </c>
      <c r="D63" s="7"/>
      <c r="E63" s="7">
        <v>6.5</v>
      </c>
      <c r="F63" s="7"/>
      <c r="G63" s="7">
        <v>2.4700000000000002</v>
      </c>
      <c r="H63" s="7">
        <v>3.38</v>
      </c>
      <c r="I63" s="7">
        <v>9.5</v>
      </c>
      <c r="J63" s="7">
        <v>8.5</v>
      </c>
      <c r="K63" s="7">
        <v>13</v>
      </c>
      <c r="L63" s="7">
        <v>6.5</v>
      </c>
      <c r="M63" s="7">
        <v>8.6999999999999993</v>
      </c>
      <c r="N63" s="7">
        <v>13</v>
      </c>
      <c r="O63" s="7">
        <f t="shared" si="22"/>
        <v>19.849999999999998</v>
      </c>
      <c r="P63" s="7">
        <f t="shared" si="23"/>
        <v>59.2</v>
      </c>
    </row>
    <row r="64" spans="2:16" x14ac:dyDescent="0.25">
      <c r="B64" s="4" t="s">
        <v>47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>
        <f t="shared" si="22"/>
        <v>0</v>
      </c>
      <c r="P64" s="7">
        <f t="shared" si="23"/>
        <v>0</v>
      </c>
    </row>
    <row r="65" spans="2:16" x14ac:dyDescent="0.25">
      <c r="B65" s="4" t="s">
        <v>48</v>
      </c>
      <c r="C65" s="7">
        <v>55.42</v>
      </c>
      <c r="D65" s="7">
        <v>46.397000000000006</v>
      </c>
      <c r="E65" s="7">
        <v>17.22</v>
      </c>
      <c r="F65" s="7">
        <v>64.592999999999989</v>
      </c>
      <c r="G65" s="7">
        <v>31.667999999999999</v>
      </c>
      <c r="H65" s="7">
        <v>28.994</v>
      </c>
      <c r="I65" s="7">
        <v>160.322</v>
      </c>
      <c r="J65" s="7">
        <v>41.514000000000003</v>
      </c>
      <c r="K65" s="7">
        <v>24.076999999999998</v>
      </c>
      <c r="L65" s="7">
        <v>64.396999999999991</v>
      </c>
      <c r="M65" s="7">
        <v>32.284999999999997</v>
      </c>
      <c r="N65" s="7">
        <v>31.661000000000001</v>
      </c>
      <c r="O65" s="7">
        <f t="shared" si="22"/>
        <v>244.292</v>
      </c>
      <c r="P65" s="7">
        <f t="shared" si="23"/>
        <v>354.25600000000003</v>
      </c>
    </row>
    <row r="66" spans="2:16" x14ac:dyDescent="0.25"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 x14ac:dyDescent="0.25">
      <c r="B67" s="5" t="s">
        <v>49</v>
      </c>
      <c r="C67" s="8">
        <f t="shared" ref="C67:O67" si="24">+SUM(C69:C71)</f>
        <v>3.391</v>
      </c>
      <c r="D67" s="8">
        <f t="shared" si="24"/>
        <v>0.17199999999999999</v>
      </c>
      <c r="E67" s="8">
        <f t="shared" si="24"/>
        <v>2.0169999999999999</v>
      </c>
      <c r="F67" s="8">
        <f t="shared" si="24"/>
        <v>3.1379999999999999</v>
      </c>
      <c r="G67" s="8">
        <f t="shared" si="24"/>
        <v>7.5279999999999996</v>
      </c>
      <c r="H67" s="8">
        <f t="shared" si="24"/>
        <v>10.709</v>
      </c>
      <c r="I67" s="8">
        <f t="shared" si="24"/>
        <v>0.55000000000000004</v>
      </c>
      <c r="J67" s="8">
        <f t="shared" si="24"/>
        <v>21.494</v>
      </c>
      <c r="K67" s="8">
        <f t="shared" si="24"/>
        <v>3.81</v>
      </c>
      <c r="L67" s="8">
        <f t="shared" si="24"/>
        <v>24.240000000000002</v>
      </c>
      <c r="M67" s="8">
        <f t="shared" si="24"/>
        <v>0.41799999999999998</v>
      </c>
      <c r="N67" s="8">
        <f t="shared" si="24"/>
        <v>4.43</v>
      </c>
      <c r="O67" s="8">
        <f t="shared" si="24"/>
        <v>26.954999999999995</v>
      </c>
      <c r="P67" s="8">
        <f t="shared" ref="P67" si="25">+SUM(P69:P71)</f>
        <v>54.941999999999993</v>
      </c>
    </row>
    <row r="68" spans="2:16" x14ac:dyDescent="0.25"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 x14ac:dyDescent="0.25">
      <c r="B69" s="4" t="s">
        <v>50</v>
      </c>
      <c r="C69" s="7">
        <v>3.137</v>
      </c>
      <c r="D69" s="7">
        <v>2.7E-2</v>
      </c>
      <c r="E69" s="7">
        <v>2.0169999999999999</v>
      </c>
      <c r="F69" s="7">
        <v>3.1379999999999999</v>
      </c>
      <c r="G69" s="7">
        <v>7.5279999999999996</v>
      </c>
      <c r="H69" s="7">
        <v>10.612</v>
      </c>
      <c r="I69" s="7">
        <v>0.55000000000000004</v>
      </c>
      <c r="J69" s="7">
        <v>21.494</v>
      </c>
      <c r="K69" s="7">
        <v>3.4470000000000001</v>
      </c>
      <c r="L69" s="7">
        <v>19.440000000000001</v>
      </c>
      <c r="M69" s="7">
        <v>0.41799999999999998</v>
      </c>
      <c r="N69" s="7">
        <v>4.43</v>
      </c>
      <c r="O69" s="7">
        <f t="shared" ref="O69" si="26">+G69+C69+D69+E69+F69+H69</f>
        <v>26.458999999999996</v>
      </c>
      <c r="P69" s="7">
        <f t="shared" ref="P69" si="27">+I69+J69+K69+L69+M69+N69</f>
        <v>49.778999999999996</v>
      </c>
    </row>
    <row r="70" spans="2:16" x14ac:dyDescent="0.25">
      <c r="B70" s="4" t="s">
        <v>51</v>
      </c>
      <c r="C70" s="7"/>
      <c r="D70" s="7"/>
      <c r="E70" s="7"/>
      <c r="F70" s="7"/>
      <c r="G70" s="7"/>
      <c r="H70" s="7"/>
      <c r="I70" s="7"/>
      <c r="J70" s="7"/>
      <c r="K70" s="7">
        <v>0.36299999999999999</v>
      </c>
      <c r="L70" s="7">
        <v>4.8</v>
      </c>
      <c r="M70" s="7"/>
      <c r="N70" s="7"/>
      <c r="O70" s="7">
        <f t="shared" ref="O70:O71" si="28">+G70+C70+D70+E70+F70+H70</f>
        <v>0</v>
      </c>
      <c r="P70" s="7">
        <f t="shared" ref="P70:P71" si="29">+I70+J70+K70+L70+M70+N70</f>
        <v>5.1630000000000003</v>
      </c>
    </row>
    <row r="71" spans="2:16" x14ac:dyDescent="0.25">
      <c r="B71" s="4" t="s">
        <v>52</v>
      </c>
      <c r="C71" s="7">
        <v>0.254</v>
      </c>
      <c r="D71" s="7">
        <v>0.14499999999999999</v>
      </c>
      <c r="E71" s="7"/>
      <c r="F71" s="7"/>
      <c r="G71" s="7"/>
      <c r="H71" s="7">
        <v>9.7000000000000003E-2</v>
      </c>
      <c r="I71" s="7"/>
      <c r="J71" s="7"/>
      <c r="K71" s="7"/>
      <c r="L71" s="7"/>
      <c r="M71" s="7"/>
      <c r="N71" s="7"/>
      <c r="O71" s="7">
        <f t="shared" si="28"/>
        <v>0.496</v>
      </c>
      <c r="P71" s="7">
        <f t="shared" si="29"/>
        <v>0</v>
      </c>
    </row>
    <row r="72" spans="2:16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x14ac:dyDescent="0.25">
      <c r="B73" s="5" t="s">
        <v>53</v>
      </c>
      <c r="C73" s="8">
        <f t="shared" ref="C73:O73" si="30">+SUM(C75:C76)</f>
        <v>0</v>
      </c>
      <c r="D73" s="8">
        <f t="shared" si="30"/>
        <v>0</v>
      </c>
      <c r="E73" s="8">
        <f t="shared" si="30"/>
        <v>0</v>
      </c>
      <c r="F73" s="8">
        <f t="shared" si="30"/>
        <v>0</v>
      </c>
      <c r="G73" s="8">
        <f t="shared" si="30"/>
        <v>0</v>
      </c>
      <c r="H73" s="8">
        <f t="shared" si="30"/>
        <v>12</v>
      </c>
      <c r="I73" s="8">
        <f t="shared" si="30"/>
        <v>0</v>
      </c>
      <c r="J73" s="8">
        <f t="shared" si="30"/>
        <v>6</v>
      </c>
      <c r="K73" s="8">
        <f t="shared" si="30"/>
        <v>0</v>
      </c>
      <c r="L73" s="8">
        <f t="shared" si="30"/>
        <v>0</v>
      </c>
      <c r="M73" s="8">
        <f t="shared" si="30"/>
        <v>0</v>
      </c>
      <c r="N73" s="8">
        <f t="shared" si="30"/>
        <v>0.8</v>
      </c>
      <c r="O73" s="8">
        <f t="shared" si="30"/>
        <v>12</v>
      </c>
      <c r="P73" s="8">
        <f t="shared" ref="P73" si="31">+SUM(P75:P76)</f>
        <v>6.8</v>
      </c>
    </row>
    <row r="74" spans="2:16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x14ac:dyDescent="0.25">
      <c r="B75" s="4" t="s">
        <v>54</v>
      </c>
      <c r="C75" s="4"/>
      <c r="D75" s="4"/>
      <c r="E75" s="4"/>
      <c r="F75" s="4"/>
      <c r="G75" s="4"/>
      <c r="H75" s="4">
        <v>12</v>
      </c>
      <c r="I75" s="4"/>
      <c r="J75" s="4"/>
      <c r="K75" s="4"/>
      <c r="L75" s="4"/>
      <c r="M75" s="4">
        <v>0</v>
      </c>
      <c r="N75" s="4"/>
      <c r="O75" s="7">
        <f t="shared" ref="O75" si="32">+G75+C75+D75+E75+F75+H75</f>
        <v>12</v>
      </c>
      <c r="P75" s="7">
        <f t="shared" ref="P75" si="33">+I75+J75+K75+L75+M75+N75</f>
        <v>0</v>
      </c>
    </row>
    <row r="76" spans="2:16" x14ac:dyDescent="0.25">
      <c r="B76" s="4" t="s">
        <v>55</v>
      </c>
      <c r="C76" s="4"/>
      <c r="D76" s="4"/>
      <c r="E76" s="4"/>
      <c r="F76" s="4"/>
      <c r="G76" s="4"/>
      <c r="H76" s="4"/>
      <c r="I76" s="4"/>
      <c r="J76" s="4">
        <v>6</v>
      </c>
      <c r="K76" s="4"/>
      <c r="L76" s="4"/>
      <c r="M76" s="4">
        <v>0</v>
      </c>
      <c r="N76" s="4">
        <v>0.8</v>
      </c>
      <c r="O76" s="7">
        <f t="shared" ref="O76" si="34">+G76+C76+D76+E76+F76+H76</f>
        <v>0</v>
      </c>
      <c r="P76" s="7">
        <f t="shared" ref="P76" si="35">+I76+J76+K76+L76+M76+N76</f>
        <v>6.8</v>
      </c>
    </row>
    <row r="77" spans="2:16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x14ac:dyDescent="0.25">
      <c r="B78" s="5" t="s">
        <v>56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13">
        <f t="shared" ref="O78" si="36">+G78+C78+D78+E78+F78+H78</f>
        <v>0</v>
      </c>
      <c r="P78" s="13">
        <f t="shared" ref="P78" si="37">+I78+J78+K78+L78+M78+N78</f>
        <v>0</v>
      </c>
    </row>
    <row r="79" spans="2:16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x14ac:dyDescent="0.25">
      <c r="B81" s="5" t="s">
        <v>1</v>
      </c>
      <c r="C81" s="8">
        <f t="shared" ref="C81:O81" si="38">+C78+C73+C67+C53+C37+C11</f>
        <v>6112.1710000000003</v>
      </c>
      <c r="D81" s="8">
        <f t="shared" si="38"/>
        <v>6878.8269999999975</v>
      </c>
      <c r="E81" s="8">
        <f t="shared" si="38"/>
        <v>6887.7839999999997</v>
      </c>
      <c r="F81" s="8">
        <f t="shared" si="38"/>
        <v>6206.9290000000019</v>
      </c>
      <c r="G81" s="8">
        <f t="shared" si="38"/>
        <v>4884.0160000000005</v>
      </c>
      <c r="H81" s="8">
        <f t="shared" si="38"/>
        <v>6710.3709999999992</v>
      </c>
      <c r="I81" s="8">
        <f t="shared" si="38"/>
        <v>7619.9670000000006</v>
      </c>
      <c r="J81" s="8">
        <f t="shared" si="38"/>
        <v>8466.3790000000008</v>
      </c>
      <c r="K81" s="8">
        <f t="shared" si="38"/>
        <v>7240.5170000000007</v>
      </c>
      <c r="L81" s="8">
        <f t="shared" si="38"/>
        <v>6311.0940000000001</v>
      </c>
      <c r="M81" s="8">
        <f t="shared" si="38"/>
        <v>6583.5671164480973</v>
      </c>
      <c r="N81" s="8">
        <f t="shared" si="38"/>
        <v>5777.1889999999994</v>
      </c>
      <c r="O81" s="8">
        <f t="shared" si="38"/>
        <v>37680.098000000005</v>
      </c>
      <c r="P81" s="8">
        <f t="shared" ref="P81" si="39">+P78+P73+P67+P53+P37+P11</f>
        <v>41998.713116448096</v>
      </c>
    </row>
    <row r="82" spans="2:16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x14ac:dyDescent="0.25">
      <c r="B83" s="9" t="s">
        <v>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1"/>
    </row>
    <row r="84" spans="2:16" x14ac:dyDescent="0.25">
      <c r="O84" s="14"/>
      <c r="P84" s="14"/>
    </row>
    <row r="85" spans="2:16" x14ac:dyDescent="0.25">
      <c r="C85" s="14"/>
      <c r="D85" s="14"/>
      <c r="E85" s="14"/>
      <c r="F85" s="14"/>
      <c r="G85" s="14"/>
      <c r="H85" s="14"/>
    </row>
  </sheetData>
  <mergeCells count="2">
    <mergeCell ref="B5:P5"/>
    <mergeCell ref="B4:P4"/>
  </mergeCells>
  <pageMargins left="2.6771653543307088" right="0.70866141732283472" top="0.74803149606299213" bottom="0.74803149606299213" header="0.31496062992125984" footer="0.31496062992125984"/>
  <pageSetup paperSize="9" scale="6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IV9_2</vt:lpstr>
      <vt:lpstr>IV9_2!Zone_d_impression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2016-09-14T09:29:46Z</cp:lastPrinted>
  <dcterms:created xsi:type="dcterms:W3CDTF">2016-05-10T08:14:07Z</dcterms:created>
  <dcterms:modified xsi:type="dcterms:W3CDTF">2016-09-14T09:35:46Z</dcterms:modified>
</cp:coreProperties>
</file>