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095"/>
  </bookViews>
  <sheets>
    <sheet name="IV9_2" sheetId="1" r:id="rId1"/>
  </sheets>
  <definedNames>
    <definedName name="_xlnm.Print_Area" localSheetId="0">IV9_2!$B$2:$AP$80</definedName>
  </definedNames>
  <calcPr calcId="144525"/>
</workbook>
</file>

<file path=xl/calcChain.xml><?xml version="1.0" encoding="utf-8"?>
<calcChain xmlns="http://schemas.openxmlformats.org/spreadsheetml/2006/main">
  <c r="AP78" i="1" l="1"/>
  <c r="AO78" i="1"/>
  <c r="AO76" i="1"/>
  <c r="AP76" i="1"/>
  <c r="AP75" i="1"/>
  <c r="AO75" i="1"/>
  <c r="AO70" i="1"/>
  <c r="AP70" i="1"/>
  <c r="AO71" i="1"/>
  <c r="AP71" i="1"/>
  <c r="AP69" i="1"/>
  <c r="AO69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P55" i="1"/>
  <c r="AO55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O51" i="1"/>
  <c r="AP51" i="1"/>
  <c r="AP39" i="1"/>
  <c r="AO39" i="1"/>
  <c r="AO32" i="1"/>
  <c r="AP32" i="1"/>
  <c r="AO33" i="1"/>
  <c r="AP33" i="1"/>
  <c r="AO34" i="1"/>
  <c r="AP34" i="1"/>
  <c r="AO35" i="1"/>
  <c r="AP35" i="1"/>
  <c r="AP31" i="1"/>
  <c r="AO31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O26" i="1"/>
  <c r="AP26" i="1"/>
  <c r="AP15" i="1"/>
  <c r="AO15" i="1"/>
  <c r="AP73" i="1" l="1"/>
  <c r="AO73" i="1"/>
  <c r="AP67" i="1"/>
  <c r="AO67" i="1"/>
  <c r="AP53" i="1"/>
  <c r="AO53" i="1"/>
  <c r="AP37" i="1"/>
  <c r="AO37" i="1"/>
  <c r="AP29" i="1"/>
  <c r="AO29" i="1"/>
  <c r="AP13" i="1"/>
  <c r="AO13" i="1"/>
  <c r="AO11" i="1" s="1"/>
  <c r="AG53" i="1"/>
  <c r="AG37" i="1"/>
  <c r="AF29" i="1"/>
  <c r="AG29" i="1"/>
  <c r="AG13" i="1"/>
  <c r="AG73" i="1"/>
  <c r="AG67" i="1"/>
  <c r="AG11" i="1" l="1"/>
  <c r="AP11" i="1"/>
  <c r="D73" i="1"/>
  <c r="D67" i="1"/>
  <c r="D53" i="1"/>
  <c r="C37" i="1"/>
  <c r="D29" i="1"/>
  <c r="D13" i="1"/>
  <c r="C13" i="1"/>
  <c r="C73" i="1"/>
  <c r="E73" i="1"/>
  <c r="F73" i="1"/>
  <c r="C67" i="1"/>
  <c r="E67" i="1"/>
  <c r="F67" i="1"/>
  <c r="C53" i="1"/>
  <c r="E53" i="1"/>
  <c r="D37" i="1"/>
  <c r="E37" i="1"/>
  <c r="C29" i="1"/>
  <c r="E29" i="1"/>
  <c r="E13" i="1"/>
  <c r="E11" i="1" s="1"/>
  <c r="F29" i="1"/>
  <c r="G29" i="1"/>
  <c r="H29" i="1"/>
  <c r="I29" i="1"/>
  <c r="J29" i="1"/>
  <c r="K29" i="1"/>
  <c r="L29" i="1"/>
  <c r="M29" i="1"/>
  <c r="N29" i="1"/>
  <c r="O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Z73" i="1"/>
  <c r="AA73" i="1"/>
  <c r="AB73" i="1"/>
  <c r="AC73" i="1"/>
  <c r="AD73" i="1"/>
  <c r="AE73" i="1"/>
  <c r="AF73" i="1"/>
  <c r="AH73" i="1"/>
  <c r="AI73" i="1"/>
  <c r="AJ73" i="1"/>
  <c r="AK73" i="1"/>
  <c r="AL73" i="1"/>
  <c r="AM73" i="1"/>
  <c r="AN73" i="1"/>
  <c r="AN67" i="1"/>
  <c r="AM67" i="1"/>
  <c r="AL67" i="1"/>
  <c r="AK67" i="1"/>
  <c r="AJ67" i="1"/>
  <c r="AI67" i="1"/>
  <c r="AH67" i="1"/>
  <c r="AF67" i="1"/>
  <c r="AE67" i="1"/>
  <c r="AD67" i="1"/>
  <c r="AC67" i="1"/>
  <c r="AB67" i="1"/>
  <c r="AA67" i="1"/>
  <c r="AA53" i="1"/>
  <c r="AB53" i="1"/>
  <c r="AC53" i="1"/>
  <c r="AD53" i="1"/>
  <c r="AE53" i="1"/>
  <c r="AF53" i="1"/>
  <c r="AH53" i="1"/>
  <c r="AI53" i="1"/>
  <c r="AJ53" i="1"/>
  <c r="AK53" i="1"/>
  <c r="AL53" i="1"/>
  <c r="AM53" i="1"/>
  <c r="AN53" i="1"/>
  <c r="AA37" i="1"/>
  <c r="AB37" i="1"/>
  <c r="AC37" i="1"/>
  <c r="AD37" i="1"/>
  <c r="AE37" i="1"/>
  <c r="AF37" i="1"/>
  <c r="AH37" i="1"/>
  <c r="AI37" i="1"/>
  <c r="AJ37" i="1"/>
  <c r="AK37" i="1"/>
  <c r="AL37" i="1"/>
  <c r="AM37" i="1"/>
  <c r="AN37" i="1"/>
  <c r="AH29" i="1"/>
  <c r="AI29" i="1"/>
  <c r="AJ29" i="1"/>
  <c r="AK29" i="1"/>
  <c r="AL29" i="1"/>
  <c r="AM29" i="1"/>
  <c r="AN29" i="1"/>
  <c r="AA13" i="1"/>
  <c r="AB13" i="1"/>
  <c r="AC13" i="1"/>
  <c r="AD13" i="1"/>
  <c r="AE13" i="1"/>
  <c r="AF13" i="1"/>
  <c r="AH13" i="1"/>
  <c r="AI13" i="1"/>
  <c r="AJ13" i="1"/>
  <c r="AK13" i="1"/>
  <c r="AL13" i="1"/>
  <c r="AM13" i="1"/>
  <c r="AN13" i="1"/>
  <c r="E79" i="1" l="1"/>
  <c r="AE11" i="1"/>
  <c r="AE79" i="1" s="1"/>
  <c r="AM11" i="1"/>
  <c r="AM79" i="1" s="1"/>
  <c r="AK11" i="1"/>
  <c r="AK79" i="1" s="1"/>
  <c r="AI11" i="1"/>
  <c r="AI79" i="1" s="1"/>
  <c r="C11" i="1"/>
  <c r="C79" i="1" s="1"/>
  <c r="D11" i="1"/>
  <c r="D79" i="1" s="1"/>
  <c r="AG79" i="1"/>
  <c r="AC11" i="1"/>
  <c r="AC79" i="1" s="1"/>
  <c r="AA11" i="1"/>
  <c r="AA79" i="1" s="1"/>
  <c r="AN11" i="1"/>
  <c r="AN79" i="1" s="1"/>
  <c r="AL11" i="1"/>
  <c r="AL79" i="1" s="1"/>
  <c r="AJ11" i="1"/>
  <c r="AJ79" i="1" s="1"/>
  <c r="AH11" i="1"/>
  <c r="AH79" i="1" s="1"/>
  <c r="AF11" i="1"/>
  <c r="AF79" i="1" s="1"/>
  <c r="AD11" i="1"/>
  <c r="AD79" i="1" s="1"/>
  <c r="AB11" i="1"/>
  <c r="AB79" i="1" s="1"/>
  <c r="O73" i="1" l="1"/>
  <c r="O67" i="1"/>
  <c r="O53" i="1"/>
  <c r="O37" i="1"/>
  <c r="O13" i="1"/>
  <c r="AO79" i="1" l="1"/>
  <c r="O11" i="1"/>
  <c r="O79" i="1" s="1"/>
  <c r="Z67" i="1"/>
  <c r="Y73" i="1" l="1"/>
  <c r="Y67" i="1"/>
  <c r="Y53" i="1"/>
  <c r="Z53" i="1"/>
  <c r="Y37" i="1"/>
  <c r="Z37" i="1"/>
  <c r="Y13" i="1"/>
  <c r="Z13" i="1"/>
  <c r="Y11" i="1"/>
  <c r="Z11" i="1"/>
  <c r="M73" i="1"/>
  <c r="N73" i="1"/>
  <c r="M67" i="1"/>
  <c r="N67" i="1"/>
  <c r="M53" i="1"/>
  <c r="N53" i="1"/>
  <c r="M37" i="1"/>
  <c r="N37" i="1"/>
  <c r="N13" i="1"/>
  <c r="Z79" i="1" l="1"/>
  <c r="N11" i="1"/>
  <c r="N79" i="1" s="1"/>
  <c r="Y79" i="1"/>
  <c r="M13" i="1" l="1"/>
  <c r="M11" i="1" s="1"/>
  <c r="M79" i="1" s="1"/>
  <c r="X67" i="1" l="1"/>
  <c r="X53" i="1"/>
  <c r="X37" i="1"/>
  <c r="W73" i="1" l="1"/>
  <c r="X73" i="1"/>
  <c r="W67" i="1"/>
  <c r="W53" i="1"/>
  <c r="W37" i="1"/>
  <c r="X13" i="1"/>
  <c r="K73" i="1"/>
  <c r="L73" i="1"/>
  <c r="K67" i="1"/>
  <c r="L67" i="1"/>
  <c r="L53" i="1"/>
  <c r="L37" i="1"/>
  <c r="L13" i="1"/>
  <c r="X11" i="1" l="1"/>
  <c r="X79" i="1" s="1"/>
  <c r="L11" i="1"/>
  <c r="L79" i="1" s="1"/>
  <c r="V73" i="1" l="1"/>
  <c r="U67" i="1"/>
  <c r="V67" i="1"/>
  <c r="V53" i="1"/>
  <c r="V37" i="1"/>
  <c r="W13" i="1"/>
  <c r="K53" i="1"/>
  <c r="K37" i="1"/>
  <c r="K13" i="1"/>
  <c r="K11" i="1" l="1"/>
  <c r="K79" i="1" s="1"/>
  <c r="W11" i="1"/>
  <c r="W79" i="1" s="1"/>
  <c r="V13" i="1" l="1"/>
  <c r="S37" i="1"/>
  <c r="T37" i="1"/>
  <c r="U37" i="1"/>
  <c r="S53" i="1"/>
  <c r="T53" i="1"/>
  <c r="U53" i="1"/>
  <c r="T67" i="1"/>
  <c r="J73" i="1"/>
  <c r="J67" i="1"/>
  <c r="J53" i="1"/>
  <c r="J37" i="1"/>
  <c r="J13" i="1"/>
  <c r="J11" i="1" l="1"/>
  <c r="J79" i="1" s="1"/>
  <c r="V11" i="1"/>
  <c r="V79" i="1" s="1"/>
  <c r="I73" i="1"/>
  <c r="I67" i="1"/>
  <c r="I53" i="1"/>
  <c r="I37" i="1"/>
  <c r="I13" i="1"/>
  <c r="I11" i="1" l="1"/>
  <c r="I79" i="1" s="1"/>
  <c r="U73" i="1" l="1"/>
  <c r="U13" i="1"/>
  <c r="U11" i="1" l="1"/>
  <c r="U79" i="1" s="1"/>
  <c r="S73" i="1"/>
  <c r="T73" i="1"/>
  <c r="S67" i="1"/>
  <c r="S13" i="1"/>
  <c r="S11" i="1" s="1"/>
  <c r="T13" i="1"/>
  <c r="T11" i="1" s="1"/>
  <c r="H73" i="1"/>
  <c r="H67" i="1"/>
  <c r="H53" i="1"/>
  <c r="H37" i="1"/>
  <c r="H13" i="1"/>
  <c r="T79" i="1" l="1"/>
  <c r="S79" i="1"/>
  <c r="H11" i="1"/>
  <c r="H79" i="1" s="1"/>
  <c r="F13" i="1" l="1"/>
  <c r="G13" i="1"/>
  <c r="Q13" i="1"/>
  <c r="R13" i="1"/>
  <c r="F37" i="1"/>
  <c r="G37" i="1"/>
  <c r="Q37" i="1"/>
  <c r="R37" i="1"/>
  <c r="F53" i="1"/>
  <c r="G53" i="1"/>
  <c r="Q53" i="1"/>
  <c r="R53" i="1"/>
  <c r="G67" i="1"/>
  <c r="Q67" i="1"/>
  <c r="R67" i="1"/>
  <c r="G73" i="1"/>
  <c r="Q73" i="1"/>
  <c r="R73" i="1"/>
  <c r="R11" i="1" l="1"/>
  <c r="G11" i="1"/>
  <c r="G79" i="1" s="1"/>
  <c r="Q11" i="1"/>
  <c r="F11" i="1"/>
  <c r="F79" i="1" s="1"/>
  <c r="R79" i="1" l="1"/>
  <c r="Q79" i="1" l="1"/>
  <c r="AP79" i="1" l="1"/>
</calcChain>
</file>

<file path=xl/sharedStrings.xml><?xml version="1.0" encoding="utf-8"?>
<sst xmlns="http://schemas.openxmlformats.org/spreadsheetml/2006/main" count="99" uniqueCount="74">
  <si>
    <t xml:space="preserve">  I. EUROPE</t>
  </si>
  <si>
    <t>TOTAL</t>
  </si>
  <si>
    <t>January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</si>
  <si>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</si>
  <si>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</si>
  <si>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</si>
  <si>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</si>
  <si>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</si>
  <si>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</si>
  <si>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</si>
  <si>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</si>
  <si>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</si>
  <si>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</si>
  <si>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</si>
  <si>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</si>
  <si>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</si>
  <si>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</si>
  <si>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</si>
  <si>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</si>
  <si>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</si>
  <si>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</si>
  <si>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</si>
  <si>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</si>
  <si>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</si>
  <si>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</si>
  <si>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</si>
  <si>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</si>
  <si>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</si>
  <si>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</si>
  <si>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</si>
  <si>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</si>
  <si>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</si>
  <si>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</si>
  <si>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</si>
  <si>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</si>
  <si>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</si>
  <si>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</si>
  <si>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</si>
  <si>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</si>
  <si>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</si>
  <si>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</si>
  <si>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</si>
  <si>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</si>
  <si>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</si>
  <si>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</si>
  <si>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</si>
  <si>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</si>
  <si>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 xml:space="preserve"> IV. AMERICA</t>
  </si>
  <si>
    <t>United States</t>
  </si>
  <si>
    <t>Canada</t>
  </si>
  <si>
    <t>Other American Countries</t>
  </si>
  <si>
    <t xml:space="preserve">  V. OCEANIA</t>
  </si>
  <si>
    <t>Australia</t>
  </si>
  <si>
    <t>Other countries of Oceania</t>
  </si>
  <si>
    <t xml:space="preserve">     Countries</t>
  </si>
  <si>
    <t xml:space="preserve">                                     Period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</si>
  <si>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</si>
  <si>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</si>
  <si>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</si>
  <si>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</si>
  <si>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</si>
  <si>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</si>
  <si>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</si>
  <si>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</si>
  <si>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</si>
  <si>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Exports by country of destination</t>
  </si>
  <si>
    <t>November</t>
  </si>
  <si>
    <t>December</t>
  </si>
  <si>
    <t>Jan-August</t>
  </si>
  <si>
    <t>Source : OBR and OTB</t>
  </si>
  <si>
    <t>(in T)</t>
  </si>
  <si>
    <t>United  Arab Emirates</t>
  </si>
  <si>
    <t>VI. Unspecified countries</t>
  </si>
  <si>
    <t>IV.9.2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</si>
</sst>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2" fillId="2" borderId="7" xfId="0" applyFont="1" applyFill="1" applyBorder="1"/>
    <xf numFmtId="165" fontId="2" fillId="2" borderId="7" xfId="0" applyNumberFormat="1" applyFont="1" applyFill="1" applyBorder="1"/>
    <xf numFmtId="165" fontId="0" fillId="2" borderId="7" xfId="1" applyNumberFormat="1" applyFont="1" applyFill="1" applyBorder="1"/>
    <xf numFmtId="165" fontId="2" fillId="2" borderId="7" xfId="1" applyNumberFormat="1" applyFont="1" applyFill="1" applyBorder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2" borderId="7" xfId="1" applyNumberFormat="1" applyFont="1" applyFill="1" applyBorder="1"/>
    <xf numFmtId="164" fontId="0" fillId="2" borderId="7" xfId="1" applyFont="1" applyFill="1" applyBorder="1"/>
    <xf numFmtId="165" fontId="0" fillId="2" borderId="7" xfId="0" applyNumberFormat="1" applyFill="1" applyBorder="1"/>
    <xf numFmtId="166" fontId="0" fillId="2" borderId="7" xfId="0" applyNumberFormat="1" applyFill="1" applyBorder="1"/>
    <xf numFmtId="0" fontId="2" fillId="2" borderId="13" xfId="0" applyFont="1" applyFill="1" applyBorder="1"/>
    <xf numFmtId="165" fontId="2" fillId="2" borderId="13" xfId="1" applyNumberFormat="1" applyFont="1" applyFill="1" applyBorder="1"/>
    <xf numFmtId="0" fontId="2" fillId="2" borderId="8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0" xfId="0" applyFill="1" applyBorder="1"/>
    <xf numFmtId="0" fontId="0" fillId="2" borderId="14" xfId="0" applyFill="1" applyBorder="1"/>
    <xf numFmtId="0" fontId="0" fillId="2" borderId="15" xfId="0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</xdr:row>
      <xdr:rowOff>9525</xdr:rowOff>
    </xdr:from>
    <xdr:to>
      <xdr:col>1</xdr:col>
      <xdr:colOff>1657350</xdr:colOff>
      <xdr:row>9</xdr:row>
      <xdr:rowOff>9525</xdr:rowOff>
    </xdr:to>
    <xdr:cxnSp macro="">
      <xdr:nvCxnSpPr>
        <xdr:cNvPr id="2" name="Connecteur droit 1"/>
        <xdr:cNvCxnSpPr/>
      </xdr:nvCxnSpPr>
      <xdr:spPr>
        <a:xfrm>
          <a:off x="752475" y="1152525"/>
          <a:ext cx="1666875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82"/>
  <sheetViews>
    <sheetView tabSelected="1" view="pageBreakPreview" zoomScaleNormal="100" zoomScaleSheetLayoutView="100" workbookViewId="0">
      <pane xSplit="1" topLeftCell="B1" activePane="topRight" state="frozen"/>
      <selection activeCell="A58" sqref="A58"/>
      <selection pane="topRight" activeCell="AU6" sqref="AU6"/>
    </sheetView>
  </sheetViews>
  <sheetFormatPr baseColWidth="10" defaultColWidth="11.42578125" defaultRowHeight="15" x14ac:dyDescent="0.25"/>
  <cols>
    <col min="2" max="2" width="25.140625" bestFit="1" customWidth="1"/>
    <col min="3" max="4" width="9.42578125" bestFit="1" customWidth="1"/>
    <col min="5" max="12" width="8.28515625" hidden="1" customWidth="1"/>
    <col min="13" max="16" width="10.85546875" hidden="1" customWidth="1"/>
    <col min="17" max="40" width="8.28515625" hidden="1" customWidth="1"/>
    <col min="41" max="42" width="10" bestFit="1" customWidth="1"/>
  </cols>
  <sheetData>
    <row r="2" spans="2:42" x14ac:dyDescent="0.2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</row>
    <row r="3" spans="2:42" x14ac:dyDescent="0.25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31" t="s">
        <v>73</v>
      </c>
    </row>
    <row r="4" spans="2:42" x14ac:dyDescent="0.25">
      <c r="B4" s="26" t="s">
        <v>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8"/>
    </row>
    <row r="5" spans="2:42" x14ac:dyDescent="0.25">
      <c r="B5" s="20" t="s">
        <v>70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</row>
    <row r="6" spans="2:42" x14ac:dyDescent="0.25">
      <c r="B6" s="1"/>
      <c r="C6" s="2">
        <v>2015</v>
      </c>
      <c r="D6" s="2">
        <v>2016</v>
      </c>
      <c r="E6" s="2">
        <v>2015</v>
      </c>
      <c r="F6" s="2">
        <v>2015</v>
      </c>
      <c r="G6" s="2">
        <v>2015</v>
      </c>
      <c r="H6" s="2">
        <v>2015</v>
      </c>
      <c r="I6" s="2">
        <v>2015</v>
      </c>
      <c r="J6" s="2">
        <v>2015</v>
      </c>
      <c r="K6" s="2">
        <v>2015</v>
      </c>
      <c r="L6" s="2">
        <v>2015</v>
      </c>
      <c r="M6" s="2">
        <v>2015</v>
      </c>
      <c r="N6" s="2">
        <v>2015</v>
      </c>
      <c r="O6" s="2">
        <v>2015</v>
      </c>
      <c r="P6" s="2">
        <v>2015</v>
      </c>
      <c r="Q6" s="11">
        <v>2016</v>
      </c>
      <c r="R6" s="11">
        <v>2016</v>
      </c>
      <c r="S6" s="11">
        <v>2016</v>
      </c>
      <c r="T6" s="11">
        <v>2016</v>
      </c>
      <c r="U6" s="11">
        <v>2016</v>
      </c>
      <c r="V6" s="11">
        <v>2016</v>
      </c>
      <c r="W6" s="11">
        <v>2016</v>
      </c>
      <c r="X6" s="11">
        <v>2016</v>
      </c>
      <c r="Y6" s="11">
        <v>2016</v>
      </c>
      <c r="Z6" s="11">
        <v>2016</v>
      </c>
      <c r="AA6" s="11">
        <v>2016</v>
      </c>
      <c r="AB6" s="11">
        <v>2016</v>
      </c>
      <c r="AC6" s="11">
        <v>2017</v>
      </c>
      <c r="AD6" s="11">
        <v>2017</v>
      </c>
      <c r="AE6" s="11">
        <v>2017</v>
      </c>
      <c r="AF6" s="11">
        <v>2017</v>
      </c>
      <c r="AG6" s="11">
        <v>2017</v>
      </c>
      <c r="AH6" s="11">
        <v>2017</v>
      </c>
      <c r="AI6" s="11">
        <v>2017</v>
      </c>
      <c r="AJ6" s="11">
        <v>2017</v>
      </c>
      <c r="AK6" s="11">
        <v>2017</v>
      </c>
      <c r="AL6" s="11">
        <v>2017</v>
      </c>
      <c r="AM6" s="11">
        <v>2017</v>
      </c>
      <c r="AN6" s="11">
        <v>2017</v>
      </c>
      <c r="AO6" s="11">
        <v>2016</v>
      </c>
      <c r="AP6" s="11">
        <v>2017</v>
      </c>
    </row>
    <row r="7" spans="2:42" x14ac:dyDescent="0.25">
      <c r="B7" s="4" t="s">
        <v>55</v>
      </c>
      <c r="C7" s="4"/>
      <c r="D7" s="4"/>
      <c r="E7" s="4" t="s">
        <v>2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66</v>
      </c>
      <c r="P7" s="4" t="s">
        <v>67</v>
      </c>
      <c r="Q7" s="4" t="s">
        <v>2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66</v>
      </c>
      <c r="AB7" s="4" t="s">
        <v>67</v>
      </c>
      <c r="AC7" s="4" t="s">
        <v>2</v>
      </c>
      <c r="AD7" s="4" t="s">
        <v>56</v>
      </c>
      <c r="AE7" s="4" t="s">
        <v>57</v>
      </c>
      <c r="AF7" s="4" t="s">
        <v>58</v>
      </c>
      <c r="AG7" s="4" t="s">
        <v>59</v>
      </c>
      <c r="AH7" s="4" t="s">
        <v>60</v>
      </c>
      <c r="AI7" s="4" t="s">
        <v>61</v>
      </c>
      <c r="AJ7" s="4" t="s">
        <v>62</v>
      </c>
      <c r="AK7" s="4" t="s">
        <v>63</v>
      </c>
      <c r="AL7" s="4" t="s">
        <v>64</v>
      </c>
      <c r="AM7" s="4" t="s">
        <v>66</v>
      </c>
      <c r="AN7" s="4" t="s">
        <v>67</v>
      </c>
      <c r="AO7" s="4" t="s">
        <v>68</v>
      </c>
      <c r="AP7" s="4" t="s">
        <v>68</v>
      </c>
    </row>
    <row r="8" spans="2:42" x14ac:dyDescent="0.25">
      <c r="B8" s="4" t="s">
        <v>54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2:42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x14ac:dyDescent="0.25">
      <c r="B11" s="5" t="s">
        <v>0</v>
      </c>
      <c r="C11" s="6">
        <f t="shared" ref="C11:AP11" si="0">+C13+C29</f>
        <v>11962.464099999999</v>
      </c>
      <c r="D11" s="6">
        <f t="shared" si="0"/>
        <v>14825.350150000002</v>
      </c>
      <c r="E11" s="6">
        <f t="shared" si="0"/>
        <v>939.37339999999995</v>
      </c>
      <c r="F11" s="6">
        <f t="shared" si="0"/>
        <v>351.0111</v>
      </c>
      <c r="G11" s="6">
        <f t="shared" si="0"/>
        <v>308.75540000000001</v>
      </c>
      <c r="H11" s="6">
        <f t="shared" si="0"/>
        <v>195.39300000000003</v>
      </c>
      <c r="I11" s="6">
        <f t="shared" si="0"/>
        <v>205.59129999999999</v>
      </c>
      <c r="J11" s="6">
        <f t="shared" si="0"/>
        <v>657.6001</v>
      </c>
      <c r="K11" s="6">
        <f t="shared" si="0"/>
        <v>993.31134999999995</v>
      </c>
      <c r="L11" s="6">
        <f t="shared" si="0"/>
        <v>1724.6732999999999</v>
      </c>
      <c r="M11" s="6">
        <f t="shared" si="0"/>
        <v>1554.9201999999998</v>
      </c>
      <c r="N11" s="6">
        <f t="shared" si="0"/>
        <v>1309.5142999999998</v>
      </c>
      <c r="O11" s="6">
        <f t="shared" si="0"/>
        <v>2270.7246500000001</v>
      </c>
      <c r="P11" s="6"/>
      <c r="Q11" s="6">
        <f t="shared" si="0"/>
        <v>1203.1279</v>
      </c>
      <c r="R11" s="6">
        <f t="shared" si="0"/>
        <v>2095.5929999999998</v>
      </c>
      <c r="S11" s="6">
        <f t="shared" si="0"/>
        <v>543.29</v>
      </c>
      <c r="T11" s="6">
        <f t="shared" si="0"/>
        <v>332.22714999999999</v>
      </c>
      <c r="U11" s="6">
        <f t="shared" si="0"/>
        <v>335.18925000000002</v>
      </c>
      <c r="V11" s="6">
        <f t="shared" si="0"/>
        <v>350.0369</v>
      </c>
      <c r="W11" s="6">
        <f t="shared" si="0"/>
        <v>950.93624999999997</v>
      </c>
      <c r="X11" s="6">
        <f t="shared" si="0"/>
        <v>2217.9104000000002</v>
      </c>
      <c r="Y11" s="6">
        <f t="shared" si="0"/>
        <v>1922.1502</v>
      </c>
      <c r="Z11" s="6">
        <f t="shared" si="0"/>
        <v>1339.9227000000001</v>
      </c>
      <c r="AA11" s="6">
        <f t="shared" si="0"/>
        <v>1833.7764</v>
      </c>
      <c r="AB11" s="6">
        <f t="shared" si="0"/>
        <v>1701.19</v>
      </c>
      <c r="AC11" s="6">
        <f t="shared" si="0"/>
        <v>913.08132999999998</v>
      </c>
      <c r="AD11" s="6">
        <f t="shared" si="0"/>
        <v>562.67817000000002</v>
      </c>
      <c r="AE11" s="6">
        <f t="shared" si="0"/>
        <v>741.28690000000006</v>
      </c>
      <c r="AF11" s="6">
        <f t="shared" si="0"/>
        <v>216.01085</v>
      </c>
      <c r="AG11" s="6">
        <f t="shared" si="0"/>
        <v>231.56700000000001</v>
      </c>
      <c r="AH11" s="6">
        <f t="shared" si="0"/>
        <v>209.76100000000002</v>
      </c>
      <c r="AI11" s="6">
        <f t="shared" si="0"/>
        <v>490.32854999999995</v>
      </c>
      <c r="AJ11" s="6">
        <f t="shared" si="0"/>
        <v>826.72014999999999</v>
      </c>
      <c r="AK11" s="6">
        <f t="shared" si="0"/>
        <v>0</v>
      </c>
      <c r="AL11" s="6">
        <f t="shared" si="0"/>
        <v>0</v>
      </c>
      <c r="AM11" s="6">
        <f t="shared" si="0"/>
        <v>0</v>
      </c>
      <c r="AN11" s="6">
        <f t="shared" si="0"/>
        <v>0</v>
      </c>
      <c r="AO11" s="6">
        <f t="shared" si="0"/>
        <v>8028.310849999998</v>
      </c>
      <c r="AP11" s="6">
        <f t="shared" si="0"/>
        <v>4191.4339499999996</v>
      </c>
    </row>
    <row r="12" spans="2:4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x14ac:dyDescent="0.25">
      <c r="B13" s="5" t="s">
        <v>3</v>
      </c>
      <c r="C13" s="6">
        <f t="shared" ref="C13:AN13" si="1">+SUM(C15:C26)</f>
        <v>4481.6370999999999</v>
      </c>
      <c r="D13" s="6">
        <f t="shared" si="1"/>
        <v>7359.113150000001</v>
      </c>
      <c r="E13" s="6">
        <f t="shared" si="1"/>
        <v>212.6454</v>
      </c>
      <c r="F13" s="6">
        <f t="shared" si="1"/>
        <v>202.4821</v>
      </c>
      <c r="G13" s="6">
        <f t="shared" si="1"/>
        <v>295.75540000000001</v>
      </c>
      <c r="H13" s="6">
        <f t="shared" si="1"/>
        <v>191.68800000000002</v>
      </c>
      <c r="I13" s="6">
        <f t="shared" si="1"/>
        <v>205.59129999999999</v>
      </c>
      <c r="J13" s="6">
        <f t="shared" si="1"/>
        <v>350.20909999999998</v>
      </c>
      <c r="K13" s="6">
        <f t="shared" si="1"/>
        <v>397.39134999999993</v>
      </c>
      <c r="L13" s="6">
        <f t="shared" si="1"/>
        <v>382.84729999999996</v>
      </c>
      <c r="M13" s="6">
        <f t="shared" si="1"/>
        <v>550.0401999999998</v>
      </c>
      <c r="N13" s="6">
        <f t="shared" si="1"/>
        <v>541.76729999999998</v>
      </c>
      <c r="O13" s="6">
        <f t="shared" si="1"/>
        <v>733.02465000000007</v>
      </c>
      <c r="P13" s="6"/>
      <c r="Q13" s="6">
        <f t="shared" si="1"/>
        <v>511.56290000000001</v>
      </c>
      <c r="R13" s="6">
        <f t="shared" si="1"/>
        <v>1102.953</v>
      </c>
      <c r="S13" s="6">
        <f t="shared" si="1"/>
        <v>275.60000000000002</v>
      </c>
      <c r="T13" s="6">
        <f t="shared" si="1"/>
        <v>235.62715</v>
      </c>
      <c r="U13" s="6">
        <f t="shared" si="1"/>
        <v>265.70925</v>
      </c>
      <c r="V13" s="6">
        <f t="shared" si="1"/>
        <v>234.83689999999999</v>
      </c>
      <c r="W13" s="6">
        <f t="shared" si="1"/>
        <v>441.86524999999995</v>
      </c>
      <c r="X13" s="6">
        <f t="shared" si="1"/>
        <v>1208.8304000000001</v>
      </c>
      <c r="Y13" s="6">
        <f t="shared" si="1"/>
        <v>1118.7801999999999</v>
      </c>
      <c r="Z13" s="6">
        <f t="shared" si="1"/>
        <v>783.02670000000001</v>
      </c>
      <c r="AA13" s="6">
        <f t="shared" si="1"/>
        <v>718.17139999999995</v>
      </c>
      <c r="AB13" s="6">
        <f t="shared" si="1"/>
        <v>462.15</v>
      </c>
      <c r="AC13" s="6">
        <f t="shared" si="1"/>
        <v>156.90133</v>
      </c>
      <c r="AD13" s="6">
        <f t="shared" si="1"/>
        <v>175.58417</v>
      </c>
      <c r="AE13" s="6">
        <f t="shared" si="1"/>
        <v>176.56690000000003</v>
      </c>
      <c r="AF13" s="6">
        <f t="shared" si="1"/>
        <v>216.01085</v>
      </c>
      <c r="AG13" s="6">
        <f t="shared" si="1"/>
        <v>231.56700000000001</v>
      </c>
      <c r="AH13" s="6">
        <f t="shared" si="1"/>
        <v>209.19300000000001</v>
      </c>
      <c r="AI13" s="6">
        <f t="shared" si="1"/>
        <v>442.80354999999997</v>
      </c>
      <c r="AJ13" s="6">
        <f t="shared" si="1"/>
        <v>711.43314999999996</v>
      </c>
      <c r="AK13" s="6">
        <f t="shared" si="1"/>
        <v>0</v>
      </c>
      <c r="AL13" s="6">
        <f t="shared" si="1"/>
        <v>0</v>
      </c>
      <c r="AM13" s="6">
        <f t="shared" si="1"/>
        <v>0</v>
      </c>
      <c r="AN13" s="6">
        <f t="shared" si="1"/>
        <v>0</v>
      </c>
      <c r="AO13" s="6">
        <f t="shared" ref="AO13:AP13" si="2">+SUM(AO15:AO26)</f>
        <v>4276.9848499999989</v>
      </c>
      <c r="AP13" s="6">
        <f t="shared" si="2"/>
        <v>2320.0599499999998</v>
      </c>
    </row>
    <row r="14" spans="2:42" x14ac:dyDescent="0.25">
      <c r="B14" s="4"/>
      <c r="C14" s="4"/>
      <c r="D14" s="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4"/>
      <c r="AP14" s="4"/>
    </row>
    <row r="15" spans="2:42" x14ac:dyDescent="0.25">
      <c r="B15" s="4" t="s">
        <v>4</v>
      </c>
      <c r="C15" s="15">
        <v>775.81799999999998</v>
      </c>
      <c r="D15" s="15">
        <v>2331.4960000000001</v>
      </c>
      <c r="E15" s="7">
        <v>19.582999999999998</v>
      </c>
      <c r="F15" s="7"/>
      <c r="G15" s="7">
        <v>0</v>
      </c>
      <c r="H15" s="7"/>
      <c r="I15" s="7"/>
      <c r="J15" s="7">
        <v>5</v>
      </c>
      <c r="K15" s="7">
        <v>76.959999999999994</v>
      </c>
      <c r="L15" s="7">
        <v>96.114999999999995</v>
      </c>
      <c r="M15" s="7">
        <v>284.44299999999998</v>
      </c>
      <c r="N15" s="7">
        <v>211.2</v>
      </c>
      <c r="O15" s="7">
        <v>81.83</v>
      </c>
      <c r="P15" s="7">
        <v>0.68700000000000006</v>
      </c>
      <c r="Q15" s="7">
        <v>31.826000000000001</v>
      </c>
      <c r="R15" s="7">
        <v>647.86300000000006</v>
      </c>
      <c r="S15" s="7">
        <v>21.6</v>
      </c>
      <c r="T15" s="7">
        <v>10.451000000000001</v>
      </c>
      <c r="U15" s="7"/>
      <c r="V15" s="7">
        <v>1.6E-2</v>
      </c>
      <c r="W15" s="7">
        <v>80.14</v>
      </c>
      <c r="X15" s="7">
        <v>504.387</v>
      </c>
      <c r="Y15" s="7">
        <v>460.8</v>
      </c>
      <c r="Z15" s="7">
        <v>268.8</v>
      </c>
      <c r="AA15" s="7">
        <v>209.08099999999999</v>
      </c>
      <c r="AB15" s="7">
        <v>96.531999999999996</v>
      </c>
      <c r="AC15" s="7">
        <v>19.2</v>
      </c>
      <c r="AD15" s="7">
        <v>38.4</v>
      </c>
      <c r="AE15" s="7">
        <v>24</v>
      </c>
      <c r="AF15" s="7"/>
      <c r="AG15" s="7"/>
      <c r="AH15" s="7">
        <v>0.24299999999999999</v>
      </c>
      <c r="AI15" s="7">
        <v>7.0000000000000001E-3</v>
      </c>
      <c r="AJ15" s="7">
        <v>249.6</v>
      </c>
      <c r="AK15" s="7"/>
      <c r="AL15" s="7"/>
      <c r="AM15" s="7"/>
      <c r="AN15" s="7"/>
      <c r="AO15" s="15">
        <f>+Q15+R15+S15+T15+U15+V15+W15+X15</f>
        <v>1296.2830000000001</v>
      </c>
      <c r="AP15" s="15">
        <f>+AC15+AD15+AE15+AF15+AG15+AH15+AI15+AJ15</f>
        <v>331.45</v>
      </c>
    </row>
    <row r="16" spans="2:42" x14ac:dyDescent="0.25">
      <c r="B16" s="4" t="s">
        <v>5</v>
      </c>
      <c r="C16" s="15">
        <v>1489.4480000000001</v>
      </c>
      <c r="D16" s="15">
        <v>2437.0679999999998</v>
      </c>
      <c r="E16" s="7">
        <v>54.692</v>
      </c>
      <c r="F16" s="7">
        <v>31.997</v>
      </c>
      <c r="G16" s="7">
        <v>42.698</v>
      </c>
      <c r="H16" s="7">
        <v>24.936</v>
      </c>
      <c r="I16" s="7">
        <v>63.334000000000003</v>
      </c>
      <c r="J16" s="7">
        <v>66.593000000000004</v>
      </c>
      <c r="K16" s="7">
        <v>112.59399999999999</v>
      </c>
      <c r="L16" s="7">
        <v>120.18300000000001</v>
      </c>
      <c r="M16" s="7"/>
      <c r="N16" s="7">
        <v>234.70099999999999</v>
      </c>
      <c r="O16" s="7">
        <v>466.733</v>
      </c>
      <c r="P16" s="7">
        <v>270.98700000000002</v>
      </c>
      <c r="Q16" s="7">
        <v>258.76</v>
      </c>
      <c r="R16" s="7">
        <v>180.828</v>
      </c>
      <c r="S16" s="7">
        <v>50.722000000000001</v>
      </c>
      <c r="T16" s="7">
        <v>26.486999999999998</v>
      </c>
      <c r="U16" s="7">
        <v>20.029</v>
      </c>
      <c r="V16" s="7">
        <v>42.142000000000003</v>
      </c>
      <c r="W16" s="7">
        <v>106.827</v>
      </c>
      <c r="X16" s="7">
        <v>310.73700000000002</v>
      </c>
      <c r="Y16" s="7">
        <v>398.99799999999999</v>
      </c>
      <c r="Z16" s="7">
        <v>397.93599999999998</v>
      </c>
      <c r="AA16" s="7">
        <v>391.51</v>
      </c>
      <c r="AB16" s="7">
        <v>252.09200000000001</v>
      </c>
      <c r="AC16" s="7">
        <v>2.8679999999999999</v>
      </c>
      <c r="AD16" s="7">
        <v>2.8570000000000002</v>
      </c>
      <c r="AE16" s="7">
        <v>17.099</v>
      </c>
      <c r="AF16" s="7">
        <v>44.890999999999998</v>
      </c>
      <c r="AG16" s="7">
        <v>41.981999999999999</v>
      </c>
      <c r="AH16" s="7">
        <v>50.802</v>
      </c>
      <c r="AI16" s="7">
        <v>211.99100000000001</v>
      </c>
      <c r="AJ16" s="7">
        <v>242.851</v>
      </c>
      <c r="AK16" s="7"/>
      <c r="AL16" s="7"/>
      <c r="AM16" s="7"/>
      <c r="AN16" s="7"/>
      <c r="AO16" s="15">
        <f t="shared" ref="AO16:AO26" si="3">+Q16+R16+S16+T16+U16+V16+W16+X16</f>
        <v>996.53199999999993</v>
      </c>
      <c r="AP16" s="15">
        <f t="shared" ref="AP16:AP26" si="4">+AC16+AD16+AE16+AF16+AG16+AH16+AI16+AJ16</f>
        <v>615.34100000000001</v>
      </c>
    </row>
    <row r="17" spans="2:42" x14ac:dyDescent="0.25">
      <c r="B17" s="4" t="s">
        <v>6</v>
      </c>
      <c r="C17" s="16">
        <v>0.45400000000000001</v>
      </c>
      <c r="D17" s="15">
        <v>19.2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0.45400000000000001</v>
      </c>
      <c r="Q17" s="7"/>
      <c r="R17" s="7"/>
      <c r="S17" s="7"/>
      <c r="T17" s="7"/>
      <c r="U17" s="7">
        <v>19.2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v>0</v>
      </c>
      <c r="AI17" s="7"/>
      <c r="AJ17" s="7"/>
      <c r="AK17" s="7"/>
      <c r="AL17" s="7"/>
      <c r="AM17" s="7"/>
      <c r="AN17" s="7"/>
      <c r="AO17" s="15">
        <f t="shared" si="3"/>
        <v>19.2</v>
      </c>
      <c r="AP17" s="15">
        <f t="shared" si="4"/>
        <v>0</v>
      </c>
    </row>
    <row r="18" spans="2:42" x14ac:dyDescent="0.25">
      <c r="B18" s="4" t="s">
        <v>7</v>
      </c>
      <c r="C18" s="15">
        <v>38.4</v>
      </c>
      <c r="D18" s="15">
        <v>9.5640000000000001</v>
      </c>
      <c r="E18" s="7"/>
      <c r="F18" s="7"/>
      <c r="G18" s="7"/>
      <c r="H18" s="7"/>
      <c r="I18" s="7"/>
      <c r="J18" s="7"/>
      <c r="K18" s="7"/>
      <c r="L18" s="7"/>
      <c r="M18" s="7">
        <v>38.4</v>
      </c>
      <c r="N18" s="7"/>
      <c r="O18" s="7"/>
      <c r="P18" s="7"/>
      <c r="Q18" s="7"/>
      <c r="R18" s="7">
        <v>9</v>
      </c>
      <c r="S18" s="7">
        <v>0.56399999999999995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v>0</v>
      </c>
      <c r="AI18" s="7"/>
      <c r="AJ18" s="7"/>
      <c r="AK18" s="7"/>
      <c r="AL18" s="7"/>
      <c r="AM18" s="7"/>
      <c r="AN18" s="7"/>
      <c r="AO18" s="15">
        <f t="shared" si="3"/>
        <v>9.5640000000000001</v>
      </c>
      <c r="AP18" s="15">
        <f t="shared" si="4"/>
        <v>0</v>
      </c>
    </row>
    <row r="19" spans="2:42" x14ac:dyDescent="0.25">
      <c r="B19" s="4" t="s">
        <v>8</v>
      </c>
      <c r="C19" s="15">
        <v>61.777999999999999</v>
      </c>
      <c r="D19" s="15">
        <v>274.82699999999994</v>
      </c>
      <c r="E19" s="7">
        <v>6.2060000000000004</v>
      </c>
      <c r="F19" s="7">
        <v>0.124</v>
      </c>
      <c r="G19" s="7">
        <v>0.41899999999999998</v>
      </c>
      <c r="H19" s="7">
        <v>7.4999999999999997E-2</v>
      </c>
      <c r="I19" s="7">
        <v>0.156</v>
      </c>
      <c r="J19" s="7">
        <v>0.57699999999999996</v>
      </c>
      <c r="K19" s="7">
        <v>4.9779999999999998</v>
      </c>
      <c r="L19" s="7">
        <v>1.3380000000000001</v>
      </c>
      <c r="M19" s="7"/>
      <c r="N19" s="7">
        <v>4.5999999999999996</v>
      </c>
      <c r="O19" s="7">
        <v>38.960999999999999</v>
      </c>
      <c r="P19" s="7">
        <v>4.3440000000000003</v>
      </c>
      <c r="Q19" s="7">
        <v>80.341999999999999</v>
      </c>
      <c r="R19" s="7">
        <v>38.4</v>
      </c>
      <c r="S19" s="7">
        <v>20.088000000000001</v>
      </c>
      <c r="T19" s="7">
        <v>23.135000000000002</v>
      </c>
      <c r="U19" s="7"/>
      <c r="V19" s="7">
        <v>0.33800000000000002</v>
      </c>
      <c r="W19" s="7">
        <v>5.7080000000000002</v>
      </c>
      <c r="X19" s="7">
        <v>4.3520000000000003</v>
      </c>
      <c r="Y19" s="7">
        <v>63.939</v>
      </c>
      <c r="Z19" s="7"/>
      <c r="AA19" s="7">
        <v>38.4</v>
      </c>
      <c r="AB19" s="7">
        <v>0.125</v>
      </c>
      <c r="AC19" s="7">
        <v>4.2000000000000003E-2</v>
      </c>
      <c r="AD19" s="7">
        <v>0.126</v>
      </c>
      <c r="AE19" s="7"/>
      <c r="AF19" s="7">
        <v>0.17199999999999999</v>
      </c>
      <c r="AG19" s="7">
        <v>3.891</v>
      </c>
      <c r="AH19" s="7">
        <v>26.088000000000001</v>
      </c>
      <c r="AI19" s="7">
        <v>46.933999999999997</v>
      </c>
      <c r="AJ19" s="7">
        <v>27.17</v>
      </c>
      <c r="AK19" s="7"/>
      <c r="AL19" s="7"/>
      <c r="AM19" s="7"/>
      <c r="AN19" s="7"/>
      <c r="AO19" s="15">
        <f t="shared" si="3"/>
        <v>172.36299999999997</v>
      </c>
      <c r="AP19" s="15">
        <f t="shared" si="4"/>
        <v>104.423</v>
      </c>
    </row>
    <row r="20" spans="2:42" x14ac:dyDescent="0.25">
      <c r="B20" s="4" t="s">
        <v>9</v>
      </c>
      <c r="C20" s="15">
        <v>0</v>
      </c>
      <c r="D20" s="16">
        <v>0.36299999999999999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0.36299999999999999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v>0</v>
      </c>
      <c r="AI20" s="13"/>
      <c r="AJ20" s="13"/>
      <c r="AK20" s="13"/>
      <c r="AL20" s="13"/>
      <c r="AM20" s="13"/>
      <c r="AN20" s="13"/>
      <c r="AO20" s="16">
        <f t="shared" si="3"/>
        <v>0.36299999999999999</v>
      </c>
      <c r="AP20" s="15">
        <f t="shared" si="4"/>
        <v>0</v>
      </c>
    </row>
    <row r="21" spans="2:42" x14ac:dyDescent="0.25">
      <c r="B21" s="4" t="s">
        <v>10</v>
      </c>
      <c r="C21" s="15">
        <v>19</v>
      </c>
      <c r="D21" s="15">
        <v>0</v>
      </c>
      <c r="E21" s="7"/>
      <c r="F21" s="7"/>
      <c r="G21" s="7"/>
      <c r="H21" s="7"/>
      <c r="I21" s="7"/>
      <c r="J21" s="7"/>
      <c r="K21" s="7"/>
      <c r="L21" s="7"/>
      <c r="M21" s="7">
        <v>19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v>0</v>
      </c>
      <c r="AI21" s="7"/>
      <c r="AJ21" s="7"/>
      <c r="AK21" s="7"/>
      <c r="AL21" s="7"/>
      <c r="AM21" s="7"/>
      <c r="AN21" s="7"/>
      <c r="AO21" s="15">
        <f t="shared" si="3"/>
        <v>0</v>
      </c>
      <c r="AP21" s="15">
        <f t="shared" si="4"/>
        <v>0</v>
      </c>
    </row>
    <row r="22" spans="2:42" x14ac:dyDescent="0.25">
      <c r="B22" s="4" t="s">
        <v>11</v>
      </c>
      <c r="C22" s="15">
        <v>183.35</v>
      </c>
      <c r="D22" s="15">
        <v>199.51999999999998</v>
      </c>
      <c r="E22" s="7">
        <v>1.8</v>
      </c>
      <c r="F22" s="7">
        <v>21.05</v>
      </c>
      <c r="G22" s="7">
        <v>19</v>
      </c>
      <c r="H22" s="7">
        <v>38</v>
      </c>
      <c r="I22" s="7"/>
      <c r="J22" s="7">
        <v>38</v>
      </c>
      <c r="K22" s="7">
        <v>24</v>
      </c>
      <c r="L22" s="7"/>
      <c r="M22" s="7">
        <v>3.5</v>
      </c>
      <c r="N22" s="7"/>
      <c r="O22" s="7">
        <v>19</v>
      </c>
      <c r="P22" s="7">
        <v>19</v>
      </c>
      <c r="Q22" s="7">
        <v>2</v>
      </c>
      <c r="R22" s="7">
        <v>19</v>
      </c>
      <c r="S22" s="7">
        <v>38</v>
      </c>
      <c r="T22" s="7"/>
      <c r="U22" s="7">
        <v>25.7</v>
      </c>
      <c r="V22" s="7">
        <v>19</v>
      </c>
      <c r="W22" s="7">
        <v>38</v>
      </c>
      <c r="X22" s="7"/>
      <c r="Y22" s="7">
        <v>19</v>
      </c>
      <c r="Z22" s="7">
        <v>19</v>
      </c>
      <c r="AA22" s="7"/>
      <c r="AB22" s="7">
        <v>19.82</v>
      </c>
      <c r="AC22" s="7">
        <v>3.85</v>
      </c>
      <c r="AD22" s="7">
        <v>19</v>
      </c>
      <c r="AE22" s="7"/>
      <c r="AF22" s="7">
        <v>19</v>
      </c>
      <c r="AG22" s="7"/>
      <c r="AH22" s="7">
        <v>19</v>
      </c>
      <c r="AI22" s="7"/>
      <c r="AJ22" s="7">
        <v>19</v>
      </c>
      <c r="AK22" s="7"/>
      <c r="AL22" s="7"/>
      <c r="AM22" s="7"/>
      <c r="AN22" s="7"/>
      <c r="AO22" s="15">
        <f t="shared" si="3"/>
        <v>141.69999999999999</v>
      </c>
      <c r="AP22" s="15">
        <f t="shared" si="4"/>
        <v>79.849999999999994</v>
      </c>
    </row>
    <row r="23" spans="2:42" x14ac:dyDescent="0.25">
      <c r="B23" s="4" t="s">
        <v>12</v>
      </c>
      <c r="C23" s="15">
        <v>45.554999999999993</v>
      </c>
      <c r="D23" s="15">
        <v>113.24600000000001</v>
      </c>
      <c r="E23" s="7">
        <v>2.7959999999999998</v>
      </c>
      <c r="F23" s="7">
        <v>2.504</v>
      </c>
      <c r="G23" s="7">
        <v>0</v>
      </c>
      <c r="H23" s="7">
        <v>13.510999999999999</v>
      </c>
      <c r="I23" s="7">
        <v>3.15</v>
      </c>
      <c r="J23" s="7"/>
      <c r="K23" s="7"/>
      <c r="L23" s="7">
        <v>2.0369999999999999</v>
      </c>
      <c r="M23" s="7"/>
      <c r="N23" s="7">
        <v>2.3570000000000002</v>
      </c>
      <c r="O23" s="7">
        <v>19.2</v>
      </c>
      <c r="P23" s="7"/>
      <c r="Q23" s="7">
        <v>2.617</v>
      </c>
      <c r="R23" s="7">
        <v>25.547999999999998</v>
      </c>
      <c r="S23" s="7">
        <v>3.3439999999999999</v>
      </c>
      <c r="T23" s="7"/>
      <c r="U23" s="7">
        <v>2.3570000000000002</v>
      </c>
      <c r="V23" s="7">
        <v>13.718999999999999</v>
      </c>
      <c r="W23" s="7"/>
      <c r="X23" s="7"/>
      <c r="Y23" s="7">
        <v>3.7370000000000001</v>
      </c>
      <c r="Z23" s="7">
        <v>40.417000000000002</v>
      </c>
      <c r="AA23" s="7">
        <v>2.5070000000000001</v>
      </c>
      <c r="AB23" s="7">
        <v>19</v>
      </c>
      <c r="AC23" s="7">
        <v>0.06</v>
      </c>
      <c r="AD23" s="7"/>
      <c r="AE23" s="7">
        <v>2.7370000000000001</v>
      </c>
      <c r="AF23" s="7">
        <v>8.1820000000000004</v>
      </c>
      <c r="AG23" s="7">
        <v>11.93</v>
      </c>
      <c r="AH23" s="7">
        <v>0</v>
      </c>
      <c r="AI23" s="7">
        <v>5.7380000000000004</v>
      </c>
      <c r="AJ23" s="7">
        <v>2.56</v>
      </c>
      <c r="AK23" s="7"/>
      <c r="AL23" s="7"/>
      <c r="AM23" s="7"/>
      <c r="AN23" s="7"/>
      <c r="AO23" s="15">
        <f t="shared" si="3"/>
        <v>47.585000000000001</v>
      </c>
      <c r="AP23" s="15">
        <f t="shared" si="4"/>
        <v>31.206999999999997</v>
      </c>
    </row>
    <row r="24" spans="2:42" x14ac:dyDescent="0.25">
      <c r="B24" s="4" t="s">
        <v>13</v>
      </c>
      <c r="C24" s="15">
        <v>183.69719999999987</v>
      </c>
      <c r="D24" s="15">
        <v>0</v>
      </c>
      <c r="E24" s="7"/>
      <c r="F24" s="7"/>
      <c r="G24" s="7"/>
      <c r="H24" s="7"/>
      <c r="I24" s="7"/>
      <c r="J24" s="7"/>
      <c r="K24" s="7"/>
      <c r="L24" s="7"/>
      <c r="M24" s="7">
        <v>183.69719999999987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v>0</v>
      </c>
      <c r="AI24" s="7"/>
      <c r="AJ24" s="7"/>
      <c r="AK24" s="7"/>
      <c r="AL24" s="7"/>
      <c r="AM24" s="7"/>
      <c r="AN24" s="7"/>
      <c r="AO24" s="15">
        <f t="shared" si="3"/>
        <v>0</v>
      </c>
      <c r="AP24" s="15">
        <f t="shared" si="4"/>
        <v>0</v>
      </c>
    </row>
    <row r="25" spans="2:42" x14ac:dyDescent="0.25">
      <c r="B25" s="4" t="s">
        <v>14</v>
      </c>
      <c r="C25" s="15">
        <v>1635.2918999999997</v>
      </c>
      <c r="D25" s="15">
        <v>1936.2481499999999</v>
      </c>
      <c r="E25" s="7">
        <v>125.34839999999998</v>
      </c>
      <c r="F25" s="7">
        <v>146.80709999999999</v>
      </c>
      <c r="G25" s="7">
        <v>232.38839999999999</v>
      </c>
      <c r="H25" s="7">
        <v>115.08600000000001</v>
      </c>
      <c r="I25" s="7">
        <v>138.9513</v>
      </c>
      <c r="J25" s="7">
        <v>238.77709999999999</v>
      </c>
      <c r="K25" s="7">
        <v>140.15934999999996</v>
      </c>
      <c r="L25" s="7">
        <v>158.57729999999998</v>
      </c>
      <c r="M25" s="7">
        <v>21</v>
      </c>
      <c r="N25" s="7">
        <v>88.909300000000002</v>
      </c>
      <c r="O25" s="7">
        <v>107.28765</v>
      </c>
      <c r="P25" s="7">
        <v>122</v>
      </c>
      <c r="Q25" s="7">
        <v>136.0179</v>
      </c>
      <c r="R25" s="7">
        <v>181.95099999999999</v>
      </c>
      <c r="S25" s="7">
        <v>141.28200000000001</v>
      </c>
      <c r="T25" s="7">
        <v>175.55414999999999</v>
      </c>
      <c r="U25" s="7">
        <v>198.42325</v>
      </c>
      <c r="V25" s="7">
        <v>159.62189999999998</v>
      </c>
      <c r="W25" s="7">
        <v>191.99024999999997</v>
      </c>
      <c r="X25" s="7">
        <v>371.3544</v>
      </c>
      <c r="Y25" s="7">
        <v>172.30619999999999</v>
      </c>
      <c r="Z25" s="7">
        <v>56.873699999999999</v>
      </c>
      <c r="AA25" s="7">
        <v>76.673400000000001</v>
      </c>
      <c r="AB25" s="7">
        <v>74.2</v>
      </c>
      <c r="AC25" s="7">
        <v>130.88132999999999</v>
      </c>
      <c r="AD25" s="7">
        <v>115.20117</v>
      </c>
      <c r="AE25" s="7">
        <v>132.64590000000001</v>
      </c>
      <c r="AF25" s="7">
        <v>143.76585</v>
      </c>
      <c r="AG25" s="7">
        <v>173.68</v>
      </c>
      <c r="AH25" s="7">
        <v>113.06</v>
      </c>
      <c r="AI25" s="7">
        <v>178.13354999999999</v>
      </c>
      <c r="AJ25" s="7">
        <v>170.25215</v>
      </c>
      <c r="AK25" s="7"/>
      <c r="AL25" s="7"/>
      <c r="AM25" s="7"/>
      <c r="AN25" s="7"/>
      <c r="AO25" s="15">
        <f t="shared" si="3"/>
        <v>1556.1948499999999</v>
      </c>
      <c r="AP25" s="15">
        <f t="shared" si="4"/>
        <v>1157.61995</v>
      </c>
    </row>
    <row r="26" spans="2:42" x14ac:dyDescent="0.25">
      <c r="B26" s="4" t="s">
        <v>15</v>
      </c>
      <c r="C26" s="15">
        <v>48.844999999999999</v>
      </c>
      <c r="D26" s="15">
        <v>37.581000000000003</v>
      </c>
      <c r="E26" s="7">
        <v>2.2200000000000002</v>
      </c>
      <c r="F26" s="7"/>
      <c r="G26" s="7">
        <v>1.25</v>
      </c>
      <c r="H26" s="7">
        <v>0.08</v>
      </c>
      <c r="I26" s="7"/>
      <c r="J26" s="7">
        <v>1.262</v>
      </c>
      <c r="K26" s="7">
        <v>38.700000000000003</v>
      </c>
      <c r="L26" s="7">
        <v>4.5970000000000004</v>
      </c>
      <c r="M26" s="7"/>
      <c r="N26" s="7"/>
      <c r="O26" s="7">
        <v>1.2999999999999999E-2</v>
      </c>
      <c r="P26" s="7">
        <v>0.72300000000000009</v>
      </c>
      <c r="Q26" s="7"/>
      <c r="R26" s="7"/>
      <c r="S26" s="7"/>
      <c r="T26" s="7"/>
      <c r="U26" s="7"/>
      <c r="V26" s="7"/>
      <c r="W26" s="7">
        <v>19.2</v>
      </c>
      <c r="X26" s="7">
        <v>18</v>
      </c>
      <c r="Y26" s="7"/>
      <c r="Z26" s="7"/>
      <c r="AA26" s="7"/>
      <c r="AB26" s="7">
        <v>0.38100000000000001</v>
      </c>
      <c r="AC26" s="7"/>
      <c r="AD26" s="7"/>
      <c r="AE26" s="7">
        <v>8.5000000000000006E-2</v>
      </c>
      <c r="AF26" s="7"/>
      <c r="AG26" s="7">
        <v>8.4000000000000005E-2</v>
      </c>
      <c r="AH26" s="7"/>
      <c r="AI26" s="7"/>
      <c r="AJ26" s="7"/>
      <c r="AK26" s="7"/>
      <c r="AL26" s="7"/>
      <c r="AM26" s="7"/>
      <c r="AN26" s="7"/>
      <c r="AO26" s="15">
        <f t="shared" si="3"/>
        <v>37.200000000000003</v>
      </c>
      <c r="AP26" s="16">
        <f t="shared" si="4"/>
        <v>0.16900000000000001</v>
      </c>
    </row>
    <row r="27" spans="2:42" x14ac:dyDescent="0.25">
      <c r="B27" s="4"/>
      <c r="C27" s="4"/>
      <c r="D27" s="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15"/>
      <c r="AP27" s="15"/>
    </row>
    <row r="28" spans="2:42" x14ac:dyDescent="0.25">
      <c r="B28" s="4"/>
      <c r="C28" s="4"/>
      <c r="D28" s="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4"/>
      <c r="AP28" s="4"/>
    </row>
    <row r="29" spans="2:42" x14ac:dyDescent="0.25">
      <c r="B29" s="5" t="s">
        <v>16</v>
      </c>
      <c r="C29" s="8">
        <f t="shared" ref="C29:AN29" si="5">+SUM(C31:C35)</f>
        <v>7480.8269999999993</v>
      </c>
      <c r="D29" s="8">
        <f t="shared" si="5"/>
        <v>7466.2370000000001</v>
      </c>
      <c r="E29" s="8">
        <f t="shared" si="5"/>
        <v>726.72799999999995</v>
      </c>
      <c r="F29" s="8">
        <f t="shared" si="5"/>
        <v>148.529</v>
      </c>
      <c r="G29" s="8">
        <f t="shared" si="5"/>
        <v>13</v>
      </c>
      <c r="H29" s="8">
        <f t="shared" si="5"/>
        <v>3.7050000000000001</v>
      </c>
      <c r="I29" s="8">
        <f t="shared" si="5"/>
        <v>0</v>
      </c>
      <c r="J29" s="8">
        <f t="shared" si="5"/>
        <v>307.39100000000002</v>
      </c>
      <c r="K29" s="8">
        <f t="shared" si="5"/>
        <v>595.91999999999996</v>
      </c>
      <c r="L29" s="8">
        <f t="shared" si="5"/>
        <v>1341.826</v>
      </c>
      <c r="M29" s="8">
        <f t="shared" si="5"/>
        <v>1004.88</v>
      </c>
      <c r="N29" s="8">
        <f t="shared" si="5"/>
        <v>767.74699999999996</v>
      </c>
      <c r="O29" s="8">
        <f t="shared" si="5"/>
        <v>1537.7</v>
      </c>
      <c r="P29" s="8"/>
      <c r="Q29" s="8">
        <f t="shared" si="5"/>
        <v>691.56500000000005</v>
      </c>
      <c r="R29" s="8">
        <f t="shared" si="5"/>
        <v>992.64</v>
      </c>
      <c r="S29" s="8">
        <f t="shared" si="5"/>
        <v>267.69</v>
      </c>
      <c r="T29" s="8">
        <f t="shared" si="5"/>
        <v>96.6</v>
      </c>
      <c r="U29" s="8">
        <f t="shared" si="5"/>
        <v>69.48</v>
      </c>
      <c r="V29" s="8">
        <f t="shared" si="5"/>
        <v>115.2</v>
      </c>
      <c r="W29" s="8">
        <f t="shared" si="5"/>
        <v>509.07100000000003</v>
      </c>
      <c r="X29" s="8">
        <f t="shared" si="5"/>
        <v>1009.08</v>
      </c>
      <c r="Y29" s="8">
        <f t="shared" si="5"/>
        <v>803.37</v>
      </c>
      <c r="Z29" s="8">
        <f t="shared" si="5"/>
        <v>556.89599999999996</v>
      </c>
      <c r="AA29" s="8">
        <f t="shared" si="5"/>
        <v>1115.605</v>
      </c>
      <c r="AB29" s="8">
        <f t="shared" si="5"/>
        <v>1239.04</v>
      </c>
      <c r="AC29" s="8">
        <f t="shared" si="5"/>
        <v>756.18</v>
      </c>
      <c r="AD29" s="8">
        <f t="shared" si="5"/>
        <v>387.09399999999999</v>
      </c>
      <c r="AE29" s="8">
        <f t="shared" si="5"/>
        <v>564.72</v>
      </c>
      <c r="AF29" s="8">
        <f t="shared" si="5"/>
        <v>0</v>
      </c>
      <c r="AG29" s="8">
        <f t="shared" si="5"/>
        <v>0</v>
      </c>
      <c r="AH29" s="8">
        <f t="shared" si="5"/>
        <v>0.56799999999999995</v>
      </c>
      <c r="AI29" s="8">
        <f t="shared" si="5"/>
        <v>47.524999999999999</v>
      </c>
      <c r="AJ29" s="8">
        <f t="shared" si="5"/>
        <v>115.28699999999999</v>
      </c>
      <c r="AK29" s="8">
        <f t="shared" si="5"/>
        <v>0</v>
      </c>
      <c r="AL29" s="8">
        <f t="shared" si="5"/>
        <v>0</v>
      </c>
      <c r="AM29" s="8">
        <f t="shared" si="5"/>
        <v>0</v>
      </c>
      <c r="AN29" s="8">
        <f t="shared" si="5"/>
        <v>0</v>
      </c>
      <c r="AO29" s="8">
        <f t="shared" ref="AO29:AP29" si="6">+SUM(AO31:AO35)</f>
        <v>3751.3259999999996</v>
      </c>
      <c r="AP29" s="8">
        <f t="shared" si="6"/>
        <v>1871.374</v>
      </c>
    </row>
    <row r="30" spans="2:42" x14ac:dyDescent="0.25">
      <c r="B30" s="4"/>
      <c r="C30" s="4"/>
      <c r="D30" s="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4"/>
      <c r="AP30" s="4"/>
    </row>
    <row r="31" spans="2:42" x14ac:dyDescent="0.25">
      <c r="B31" s="4" t="s">
        <v>17</v>
      </c>
      <c r="C31" s="15">
        <v>7477.1369999999997</v>
      </c>
      <c r="D31" s="15">
        <v>7466.2370000000001</v>
      </c>
      <c r="E31" s="7">
        <v>726.72799999999995</v>
      </c>
      <c r="F31" s="7">
        <v>148.529</v>
      </c>
      <c r="G31" s="7">
        <v>13</v>
      </c>
      <c r="H31" s="7">
        <v>1.4999999999999999E-2</v>
      </c>
      <c r="I31" s="7"/>
      <c r="J31" s="7">
        <v>307.39100000000002</v>
      </c>
      <c r="K31" s="7">
        <v>595.91999999999996</v>
      </c>
      <c r="L31" s="7">
        <v>1341.826</v>
      </c>
      <c r="M31" s="7">
        <v>1004.88</v>
      </c>
      <c r="N31" s="7">
        <v>767.74699999999996</v>
      </c>
      <c r="O31" s="7">
        <v>1537.7</v>
      </c>
      <c r="P31" s="7">
        <v>1033.4010000000001</v>
      </c>
      <c r="Q31" s="7">
        <v>691.56500000000005</v>
      </c>
      <c r="R31" s="7">
        <v>992.64</v>
      </c>
      <c r="S31" s="7">
        <v>267.69</v>
      </c>
      <c r="T31" s="7">
        <v>96.6</v>
      </c>
      <c r="U31" s="7">
        <v>69.48</v>
      </c>
      <c r="V31" s="7">
        <v>115.2</v>
      </c>
      <c r="W31" s="7">
        <v>509.07100000000003</v>
      </c>
      <c r="X31" s="7">
        <v>1009.08</v>
      </c>
      <c r="Y31" s="7">
        <v>803.37</v>
      </c>
      <c r="Z31" s="7">
        <v>556.89599999999996</v>
      </c>
      <c r="AA31" s="7">
        <v>1115.605</v>
      </c>
      <c r="AB31" s="7">
        <v>1239.04</v>
      </c>
      <c r="AC31" s="7">
        <v>756.18</v>
      </c>
      <c r="AD31" s="7">
        <v>387.09399999999999</v>
      </c>
      <c r="AE31" s="7">
        <v>564.72</v>
      </c>
      <c r="AF31" s="7"/>
      <c r="AG31" s="7"/>
      <c r="AH31" s="7">
        <v>0</v>
      </c>
      <c r="AI31" s="7">
        <v>47.524999999999999</v>
      </c>
      <c r="AJ31" s="7">
        <v>115.279</v>
      </c>
      <c r="AK31" s="7"/>
      <c r="AL31" s="7"/>
      <c r="AM31" s="7"/>
      <c r="AN31" s="7"/>
      <c r="AO31" s="15">
        <f t="shared" ref="AO31" si="7">+Q31+R31+S31+T31+U31+V31+W31+X31</f>
        <v>3751.3259999999996</v>
      </c>
      <c r="AP31" s="15">
        <f t="shared" ref="AP31" si="8">+AC31+AD31+AE31+AF31+AG31+AH31+AI31+AJ31</f>
        <v>1870.798</v>
      </c>
    </row>
    <row r="32" spans="2:42" x14ac:dyDescent="0.25">
      <c r="B32" s="4" t="s">
        <v>18</v>
      </c>
      <c r="C32" s="15">
        <v>0</v>
      </c>
      <c r="D32" s="15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v>0</v>
      </c>
      <c r="AI32" s="7"/>
      <c r="AJ32" s="7"/>
      <c r="AK32" s="7"/>
      <c r="AL32" s="7"/>
      <c r="AM32" s="7"/>
      <c r="AN32" s="7"/>
      <c r="AO32" s="15">
        <f t="shared" ref="AO32:AO35" si="9">+Q32+R32+S32+T32+U32+V32+W32+X32</f>
        <v>0</v>
      </c>
      <c r="AP32" s="15">
        <f t="shared" ref="AP32:AP35" si="10">+AC32+AD32+AE32+AF32+AG32+AH32+AI32+AJ32</f>
        <v>0</v>
      </c>
    </row>
    <row r="33" spans="2:42" x14ac:dyDescent="0.25">
      <c r="B33" s="4" t="s">
        <v>19</v>
      </c>
      <c r="C33" s="15">
        <v>0</v>
      </c>
      <c r="D33" s="15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v>0</v>
      </c>
      <c r="AI33" s="7"/>
      <c r="AJ33" s="7"/>
      <c r="AK33" s="7"/>
      <c r="AL33" s="7"/>
      <c r="AM33" s="7"/>
      <c r="AN33" s="7"/>
      <c r="AO33" s="15">
        <f t="shared" si="9"/>
        <v>0</v>
      </c>
      <c r="AP33" s="15">
        <f t="shared" si="10"/>
        <v>0</v>
      </c>
    </row>
    <row r="34" spans="2:42" x14ac:dyDescent="0.25">
      <c r="B34" s="4" t="s">
        <v>20</v>
      </c>
      <c r="C34" s="15">
        <v>0</v>
      </c>
      <c r="D34" s="15"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v>0.56799999999999995</v>
      </c>
      <c r="AI34" s="7"/>
      <c r="AJ34" s="7">
        <v>8.0000000000000002E-3</v>
      </c>
      <c r="AK34" s="7"/>
      <c r="AL34" s="7"/>
      <c r="AM34" s="7"/>
      <c r="AN34" s="7"/>
      <c r="AO34" s="15">
        <f t="shared" si="9"/>
        <v>0</v>
      </c>
      <c r="AP34" s="15">
        <f t="shared" si="10"/>
        <v>0.57599999999999996</v>
      </c>
    </row>
    <row r="35" spans="2:42" x14ac:dyDescent="0.25">
      <c r="B35" s="4" t="s">
        <v>21</v>
      </c>
      <c r="C35" s="15">
        <v>3.69</v>
      </c>
      <c r="D35" s="15">
        <v>0</v>
      </c>
      <c r="E35" s="7"/>
      <c r="F35" s="7"/>
      <c r="G35" s="7"/>
      <c r="H35" s="7">
        <v>3.69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v>0</v>
      </c>
      <c r="AI35" s="7"/>
      <c r="AJ35" s="7"/>
      <c r="AK35" s="7"/>
      <c r="AL35" s="7"/>
      <c r="AM35" s="7"/>
      <c r="AN35" s="7"/>
      <c r="AO35" s="15">
        <f t="shared" si="9"/>
        <v>0</v>
      </c>
      <c r="AP35" s="15">
        <f t="shared" si="10"/>
        <v>0</v>
      </c>
    </row>
    <row r="36" spans="2:42" x14ac:dyDescent="0.25">
      <c r="B36" s="4"/>
      <c r="C36" s="4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4"/>
      <c r="AP36" s="4"/>
    </row>
    <row r="37" spans="2:42" x14ac:dyDescent="0.25">
      <c r="B37" s="5" t="s">
        <v>22</v>
      </c>
      <c r="C37" s="8">
        <f t="shared" ref="C37:W37" si="11">+SUM(C39:C51)</f>
        <v>13632.687400000003</v>
      </c>
      <c r="D37" s="8">
        <f t="shared" si="11"/>
        <v>11828.898599999999</v>
      </c>
      <c r="E37" s="8">
        <f t="shared" si="11"/>
        <v>829.23259999999993</v>
      </c>
      <c r="F37" s="8">
        <f t="shared" si="11"/>
        <v>1394.7533999999991</v>
      </c>
      <c r="G37" s="8">
        <f t="shared" si="11"/>
        <v>1522.5065999999999</v>
      </c>
      <c r="H37" s="8">
        <f t="shared" si="11"/>
        <v>1152.0590000000018</v>
      </c>
      <c r="I37" s="8">
        <f t="shared" si="11"/>
        <v>555.90520000000004</v>
      </c>
      <c r="J37" s="8">
        <f t="shared" si="11"/>
        <v>1333.1353999999999</v>
      </c>
      <c r="K37" s="8">
        <f t="shared" si="11"/>
        <v>1094.0863999999999</v>
      </c>
      <c r="L37" s="8">
        <f t="shared" si="11"/>
        <v>1201.3591999999999</v>
      </c>
      <c r="M37" s="8">
        <f t="shared" si="11"/>
        <v>1084.2467999999994</v>
      </c>
      <c r="N37" s="8">
        <f t="shared" si="11"/>
        <v>1294.3371999999999</v>
      </c>
      <c r="O37" s="8">
        <f t="shared" si="11"/>
        <v>1276.7156</v>
      </c>
      <c r="P37" s="8"/>
      <c r="Q37" s="8">
        <f t="shared" si="11"/>
        <v>1197.8815999999999</v>
      </c>
      <c r="R37" s="8">
        <f t="shared" si="11"/>
        <v>1318.7060000000001</v>
      </c>
      <c r="S37" s="8">
        <f t="shared" si="11"/>
        <v>1474.2069999999999</v>
      </c>
      <c r="T37" s="8">
        <f t="shared" si="11"/>
        <v>804.06360000000006</v>
      </c>
      <c r="U37" s="8">
        <f t="shared" si="11"/>
        <v>1575.1790000000001</v>
      </c>
      <c r="V37" s="8">
        <f t="shared" si="11"/>
        <v>664.26160000000004</v>
      </c>
      <c r="W37" s="8">
        <f t="shared" si="11"/>
        <v>1741.7139999999999</v>
      </c>
      <c r="X37" s="8">
        <f>+SUM(X39:X51)</f>
        <v>716.14859999999999</v>
      </c>
      <c r="Y37" s="8">
        <f t="shared" ref="Y37:AP37" si="12">+SUM(Y39:Y51)</f>
        <v>931.13279999999997</v>
      </c>
      <c r="Z37" s="8">
        <f t="shared" si="12"/>
        <v>365.02680000000004</v>
      </c>
      <c r="AA37" s="8">
        <f t="shared" si="12"/>
        <v>319.71359999999999</v>
      </c>
      <c r="AB37" s="8">
        <f t="shared" si="12"/>
        <v>720.86400000000003</v>
      </c>
      <c r="AC37" s="8">
        <f t="shared" si="12"/>
        <v>1028.57511</v>
      </c>
      <c r="AD37" s="8">
        <f t="shared" si="12"/>
        <v>553.84207000000004</v>
      </c>
      <c r="AE37" s="8">
        <f t="shared" si="12"/>
        <v>605.69260000000008</v>
      </c>
      <c r="AF37" s="8">
        <f t="shared" si="12"/>
        <v>621.11939999999993</v>
      </c>
      <c r="AG37" s="8">
        <f t="shared" si="12"/>
        <v>1278.3020000000001</v>
      </c>
      <c r="AH37" s="8">
        <f t="shared" si="12"/>
        <v>761.42600000000004</v>
      </c>
      <c r="AI37" s="8">
        <f t="shared" si="12"/>
        <v>1545.0172000000002</v>
      </c>
      <c r="AJ37" s="8">
        <f t="shared" si="12"/>
        <v>814.58660000000009</v>
      </c>
      <c r="AK37" s="8">
        <f t="shared" si="12"/>
        <v>0</v>
      </c>
      <c r="AL37" s="8">
        <f t="shared" si="12"/>
        <v>0</v>
      </c>
      <c r="AM37" s="8">
        <f t="shared" si="12"/>
        <v>0</v>
      </c>
      <c r="AN37" s="8">
        <f t="shared" si="12"/>
        <v>0</v>
      </c>
      <c r="AO37" s="8">
        <f t="shared" si="12"/>
        <v>9492.161399999999</v>
      </c>
      <c r="AP37" s="8">
        <f t="shared" si="12"/>
        <v>7208.5609800000002</v>
      </c>
    </row>
    <row r="38" spans="2:42" x14ac:dyDescent="0.25">
      <c r="B38" s="4"/>
      <c r="C38" s="4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4"/>
      <c r="AP38" s="4"/>
    </row>
    <row r="39" spans="2:42" x14ac:dyDescent="0.25">
      <c r="B39" s="4" t="s">
        <v>23</v>
      </c>
      <c r="C39" s="15">
        <v>0</v>
      </c>
      <c r="D39" s="15">
        <v>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v>0</v>
      </c>
      <c r="AI39" s="7"/>
      <c r="AJ39" s="7"/>
      <c r="AK39" s="7"/>
      <c r="AL39" s="7"/>
      <c r="AM39" s="7"/>
      <c r="AN39" s="7"/>
      <c r="AO39" s="15">
        <f t="shared" ref="AO39" si="13">+Q39+R39+S39+T39+U39+V39+W39+X39</f>
        <v>0</v>
      </c>
      <c r="AP39" s="15">
        <f t="shared" ref="AP39" si="14">+AC39+AD39+AE39+AF39+AG39+AH39+AI39+AJ39</f>
        <v>0</v>
      </c>
    </row>
    <row r="40" spans="2:42" x14ac:dyDescent="0.25">
      <c r="B40" s="4" t="s">
        <v>24</v>
      </c>
      <c r="C40" s="15">
        <v>0</v>
      </c>
      <c r="D40" s="15">
        <v>90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90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v>0</v>
      </c>
      <c r="AI40" s="7"/>
      <c r="AJ40" s="7"/>
      <c r="AK40" s="7"/>
      <c r="AL40" s="7"/>
      <c r="AM40" s="7"/>
      <c r="AN40" s="7"/>
      <c r="AO40" s="15">
        <f t="shared" ref="AO40:AO51" si="15">+Q40+R40+S40+T40+U40+V40+W40+X40</f>
        <v>90</v>
      </c>
      <c r="AP40" s="15">
        <f t="shared" ref="AP40:AP51" si="16">+AC40+AD40+AE40+AF40+AG40+AH40+AI40+AJ40</f>
        <v>0</v>
      </c>
    </row>
    <row r="41" spans="2:42" x14ac:dyDescent="0.25">
      <c r="B41" s="4" t="s">
        <v>25</v>
      </c>
      <c r="C41" s="15">
        <v>19.2</v>
      </c>
      <c r="D41" s="15">
        <v>15.573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19.2</v>
      </c>
      <c r="Q41" s="7">
        <v>12.6</v>
      </c>
      <c r="R41" s="7"/>
      <c r="S41" s="7"/>
      <c r="T41" s="7"/>
      <c r="U41" s="7"/>
      <c r="V41" s="7"/>
      <c r="W41" s="7"/>
      <c r="X41" s="7"/>
      <c r="Y41" s="7"/>
      <c r="Z41" s="7"/>
      <c r="AA41" s="7">
        <v>2.9729999999999999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5">
        <f t="shared" si="15"/>
        <v>12.6</v>
      </c>
      <c r="AP41" s="15">
        <f t="shared" si="16"/>
        <v>0</v>
      </c>
    </row>
    <row r="42" spans="2:42" x14ac:dyDescent="0.25">
      <c r="B42" s="4" t="s">
        <v>26</v>
      </c>
      <c r="C42" s="15">
        <v>9.1069999999999993</v>
      </c>
      <c r="D42" s="15">
        <v>5.43</v>
      </c>
      <c r="E42" s="7"/>
      <c r="F42" s="7"/>
      <c r="G42" s="7">
        <v>1.042</v>
      </c>
      <c r="H42" s="7"/>
      <c r="I42" s="7"/>
      <c r="J42" s="7">
        <v>0.9</v>
      </c>
      <c r="K42" s="7"/>
      <c r="L42" s="7"/>
      <c r="M42" s="7"/>
      <c r="N42" s="7">
        <v>2.895</v>
      </c>
      <c r="O42" s="7">
        <v>4.2699999999999996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>
        <v>5.43</v>
      </c>
      <c r="AA42" s="7"/>
      <c r="AB42" s="7"/>
      <c r="AC42" s="7"/>
      <c r="AD42" s="7"/>
      <c r="AE42" s="7"/>
      <c r="AF42" s="7"/>
      <c r="AG42" s="7"/>
      <c r="AH42" s="7">
        <v>1.1120000000000001</v>
      </c>
      <c r="AI42" s="7"/>
      <c r="AJ42" s="7"/>
      <c r="AK42" s="7"/>
      <c r="AL42" s="7"/>
      <c r="AM42" s="7"/>
      <c r="AN42" s="7"/>
      <c r="AO42" s="15">
        <f t="shared" si="15"/>
        <v>0</v>
      </c>
      <c r="AP42" s="15">
        <f t="shared" si="16"/>
        <v>1.1120000000000001</v>
      </c>
    </row>
    <row r="43" spans="2:42" x14ac:dyDescent="0.25">
      <c r="B43" s="4" t="s">
        <v>27</v>
      </c>
      <c r="C43" s="15">
        <v>12.870000000000001</v>
      </c>
      <c r="D43" s="16">
        <v>0.33</v>
      </c>
      <c r="E43" s="13"/>
      <c r="F43" s="13">
        <v>0.19800000000000001</v>
      </c>
      <c r="G43" s="13">
        <v>1.2210000000000001</v>
      </c>
      <c r="H43" s="13">
        <v>10.358000000000001</v>
      </c>
      <c r="I43" s="13"/>
      <c r="J43" s="13">
        <v>0.35199999999999998</v>
      </c>
      <c r="K43" s="13"/>
      <c r="L43" s="13"/>
      <c r="M43" s="13">
        <v>0.246</v>
      </c>
      <c r="N43" s="13">
        <v>0.16500000000000001</v>
      </c>
      <c r="O43" s="13"/>
      <c r="P43" s="13">
        <v>0.33</v>
      </c>
      <c r="Q43" s="13"/>
      <c r="R43" s="13"/>
      <c r="S43" s="13"/>
      <c r="T43" s="13"/>
      <c r="U43" s="13">
        <v>0.33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>
        <v>0.01</v>
      </c>
      <c r="AG43" s="13"/>
      <c r="AH43" s="13">
        <v>0</v>
      </c>
      <c r="AI43" s="13"/>
      <c r="AJ43" s="13"/>
      <c r="AK43" s="13"/>
      <c r="AL43" s="13"/>
      <c r="AM43" s="13"/>
      <c r="AN43" s="13"/>
      <c r="AO43" s="16">
        <f t="shared" si="15"/>
        <v>0.33</v>
      </c>
      <c r="AP43" s="16">
        <f t="shared" si="16"/>
        <v>0.01</v>
      </c>
    </row>
    <row r="44" spans="2:42" x14ac:dyDescent="0.25">
      <c r="B44" s="4" t="s">
        <v>71</v>
      </c>
      <c r="C44" s="15">
        <v>3602.170000000001</v>
      </c>
      <c r="D44" s="15">
        <v>3319.2410000000004</v>
      </c>
      <c r="E44" s="7"/>
      <c r="F44" s="7">
        <v>385.61199999999917</v>
      </c>
      <c r="G44" s="7">
        <v>403.2</v>
      </c>
      <c r="H44" s="7">
        <v>400.35600000000181</v>
      </c>
      <c r="I44" s="7"/>
      <c r="J44" s="7">
        <v>352.75700000000001</v>
      </c>
      <c r="K44" s="7">
        <v>428.4</v>
      </c>
      <c r="L44" s="7">
        <v>453.6</v>
      </c>
      <c r="M44" s="7"/>
      <c r="N44" s="7">
        <v>699.4</v>
      </c>
      <c r="O44" s="7">
        <v>277.2</v>
      </c>
      <c r="P44" s="7">
        <v>201.64500000000001</v>
      </c>
      <c r="Q44" s="7">
        <v>352.8</v>
      </c>
      <c r="R44" s="7">
        <v>378</v>
      </c>
      <c r="S44" s="7">
        <v>831.6</v>
      </c>
      <c r="T44" s="7"/>
      <c r="U44" s="7">
        <v>781.2</v>
      </c>
      <c r="V44" s="7"/>
      <c r="W44" s="7">
        <v>478.8</v>
      </c>
      <c r="X44" s="7"/>
      <c r="Y44" s="7">
        <v>428.4</v>
      </c>
      <c r="Z44" s="7"/>
      <c r="AA44" s="7">
        <v>43.2</v>
      </c>
      <c r="AB44" s="7">
        <v>25.241</v>
      </c>
      <c r="AC44" s="7">
        <v>403.26400000000001</v>
      </c>
      <c r="AD44" s="7">
        <v>25.161180000000002</v>
      </c>
      <c r="AE44" s="7">
        <v>0.08</v>
      </c>
      <c r="AF44" s="7">
        <v>4.5999999999999999E-2</v>
      </c>
      <c r="AG44" s="7">
        <v>480.24799999999999</v>
      </c>
      <c r="AH44" s="7">
        <v>9.4E-2</v>
      </c>
      <c r="AI44" s="7">
        <v>26.315000000000001</v>
      </c>
      <c r="AJ44" s="7">
        <v>26.091999999999999</v>
      </c>
      <c r="AK44" s="7"/>
      <c r="AL44" s="7"/>
      <c r="AM44" s="7"/>
      <c r="AN44" s="7"/>
      <c r="AO44" s="15">
        <f t="shared" si="15"/>
        <v>2822.4000000000005</v>
      </c>
      <c r="AP44" s="15">
        <f t="shared" si="16"/>
        <v>961.30018000000007</v>
      </c>
    </row>
    <row r="45" spans="2:42" x14ac:dyDescent="0.25">
      <c r="B45" s="4" t="s">
        <v>28</v>
      </c>
      <c r="C45" s="15">
        <v>0</v>
      </c>
      <c r="D45" s="15">
        <v>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v>0</v>
      </c>
      <c r="AI45" s="7"/>
      <c r="AJ45" s="7"/>
      <c r="AK45" s="7"/>
      <c r="AL45" s="7"/>
      <c r="AM45" s="7"/>
      <c r="AN45" s="7"/>
      <c r="AO45" s="15">
        <f t="shared" si="15"/>
        <v>0</v>
      </c>
      <c r="AP45" s="15">
        <f t="shared" si="16"/>
        <v>0</v>
      </c>
    </row>
    <row r="46" spans="2:42" x14ac:dyDescent="0.25">
      <c r="B46" s="4" t="s">
        <v>29</v>
      </c>
      <c r="C46" s="15">
        <v>56.849000000000004</v>
      </c>
      <c r="D46" s="15">
        <v>40.75</v>
      </c>
      <c r="E46" s="7">
        <v>4.7699999999999996</v>
      </c>
      <c r="F46" s="7"/>
      <c r="G46" s="7"/>
      <c r="H46" s="7"/>
      <c r="I46" s="7"/>
      <c r="J46" s="7"/>
      <c r="K46" s="7">
        <v>15</v>
      </c>
      <c r="L46" s="7"/>
      <c r="M46" s="7">
        <v>1.754</v>
      </c>
      <c r="N46" s="7"/>
      <c r="O46" s="7">
        <v>16.510000000000002</v>
      </c>
      <c r="P46" s="7">
        <v>18.815000000000001</v>
      </c>
      <c r="Q46" s="7"/>
      <c r="R46" s="7"/>
      <c r="S46" s="7"/>
      <c r="T46" s="7"/>
      <c r="U46" s="7"/>
      <c r="V46" s="7"/>
      <c r="W46" s="7"/>
      <c r="X46" s="7">
        <v>2.5</v>
      </c>
      <c r="Y46" s="7"/>
      <c r="Z46" s="7">
        <v>19.11</v>
      </c>
      <c r="AA46" s="7"/>
      <c r="AB46" s="7">
        <v>19.14</v>
      </c>
      <c r="AC46" s="7"/>
      <c r="AD46" s="7"/>
      <c r="AE46" s="7"/>
      <c r="AF46" s="7"/>
      <c r="AG46" s="7"/>
      <c r="AH46" s="7">
        <v>0</v>
      </c>
      <c r="AI46" s="7"/>
      <c r="AJ46" s="7"/>
      <c r="AK46" s="7"/>
      <c r="AL46" s="7"/>
      <c r="AM46" s="7"/>
      <c r="AN46" s="7"/>
      <c r="AO46" s="15">
        <f t="shared" si="15"/>
        <v>2.5</v>
      </c>
      <c r="AP46" s="15">
        <f t="shared" si="16"/>
        <v>0</v>
      </c>
    </row>
    <row r="47" spans="2:42" x14ac:dyDescent="0.25">
      <c r="B47" s="4" t="s">
        <v>30</v>
      </c>
      <c r="C47" s="15">
        <v>5572.317</v>
      </c>
      <c r="D47" s="15">
        <v>5437.3804999999993</v>
      </c>
      <c r="E47" s="7">
        <v>417.82799999999997</v>
      </c>
      <c r="F47" s="7">
        <v>488.697</v>
      </c>
      <c r="G47" s="7">
        <v>774.62800000000004</v>
      </c>
      <c r="H47" s="7">
        <v>383.62000000000006</v>
      </c>
      <c r="I47" s="7">
        <v>463.17099999999999</v>
      </c>
      <c r="J47" s="7">
        <v>794.89700000000005</v>
      </c>
      <c r="K47" s="7">
        <v>466.40449999999993</v>
      </c>
      <c r="L47" s="7">
        <v>400.59099999999995</v>
      </c>
      <c r="M47" s="7">
        <v>548.32399999999961</v>
      </c>
      <c r="N47" s="7">
        <v>235.23099999999999</v>
      </c>
      <c r="O47" s="7">
        <v>234.9255</v>
      </c>
      <c r="P47" s="7">
        <v>364</v>
      </c>
      <c r="Q47" s="7">
        <v>390.19299999999998</v>
      </c>
      <c r="R47" s="7">
        <v>605.88</v>
      </c>
      <c r="S47" s="7">
        <v>470.94</v>
      </c>
      <c r="T47" s="7">
        <v>585.1105</v>
      </c>
      <c r="U47" s="7">
        <v>660.45749999999998</v>
      </c>
      <c r="V47" s="7">
        <v>532.07299999999998</v>
      </c>
      <c r="W47" s="7">
        <v>639.96749999999997</v>
      </c>
      <c r="X47" s="7">
        <v>536.84799999999996</v>
      </c>
      <c r="Y47" s="7">
        <v>385.75400000000002</v>
      </c>
      <c r="Z47" s="7">
        <v>189.57900000000001</v>
      </c>
      <c r="AA47" s="7">
        <v>191.578</v>
      </c>
      <c r="AB47" s="7">
        <v>249</v>
      </c>
      <c r="AC47" s="7">
        <v>436.27110999999996</v>
      </c>
      <c r="AD47" s="7">
        <v>384.00389000000001</v>
      </c>
      <c r="AE47" s="7">
        <v>442.34399999999999</v>
      </c>
      <c r="AF47" s="7">
        <v>479.21949999999998</v>
      </c>
      <c r="AG47" s="7">
        <v>578.93299999999999</v>
      </c>
      <c r="AH47" s="7">
        <v>376.86700000000002</v>
      </c>
      <c r="AI47" s="7">
        <v>587.07849999999996</v>
      </c>
      <c r="AJ47" s="7">
        <v>447.81049999999999</v>
      </c>
      <c r="AK47" s="7"/>
      <c r="AL47" s="7"/>
      <c r="AM47" s="7"/>
      <c r="AN47" s="7"/>
      <c r="AO47" s="15">
        <f t="shared" si="15"/>
        <v>4421.4694999999992</v>
      </c>
      <c r="AP47" s="15">
        <f t="shared" si="16"/>
        <v>3732.5275000000001</v>
      </c>
    </row>
    <row r="48" spans="2:42" x14ac:dyDescent="0.25">
      <c r="B48" s="4" t="s">
        <v>31</v>
      </c>
      <c r="C48" s="15">
        <v>1021.715</v>
      </c>
      <c r="D48" s="15">
        <v>508.72500000000002</v>
      </c>
      <c r="E48" s="7">
        <v>50.648000000000003</v>
      </c>
      <c r="F48" s="7">
        <v>63.046999999999997</v>
      </c>
      <c r="G48" s="7">
        <v>94.4</v>
      </c>
      <c r="H48" s="7">
        <v>180.20099999999999</v>
      </c>
      <c r="I48" s="7">
        <v>0.1</v>
      </c>
      <c r="J48" s="7"/>
      <c r="K48" s="7">
        <v>55.000999999999998</v>
      </c>
      <c r="L48" s="7">
        <v>201.05</v>
      </c>
      <c r="M48" s="7">
        <v>237.05799999999999</v>
      </c>
      <c r="N48" s="7">
        <v>96</v>
      </c>
      <c r="O48" s="7"/>
      <c r="P48" s="7">
        <v>44.21</v>
      </c>
      <c r="Q48" s="7">
        <v>345.05</v>
      </c>
      <c r="R48" s="7">
        <v>79.25</v>
      </c>
      <c r="S48" s="7"/>
      <c r="T48" s="7">
        <v>11.930999999999999</v>
      </c>
      <c r="U48" s="7"/>
      <c r="V48" s="7">
        <v>1.024</v>
      </c>
      <c r="W48" s="7">
        <v>1.0329999999999999</v>
      </c>
      <c r="X48" s="7">
        <v>26.087</v>
      </c>
      <c r="Y48" s="7">
        <v>1.228</v>
      </c>
      <c r="Z48" s="7">
        <v>37.591999999999999</v>
      </c>
      <c r="AA48" s="7">
        <v>5.0469999999999997</v>
      </c>
      <c r="AB48" s="7">
        <v>0.48299999999999998</v>
      </c>
      <c r="AC48" s="7"/>
      <c r="AD48" s="7">
        <v>24.297000000000001</v>
      </c>
      <c r="AE48" s="7">
        <v>74.638000000000005</v>
      </c>
      <c r="AF48" s="7">
        <v>46</v>
      </c>
      <c r="AG48" s="7">
        <v>79.400999999999996</v>
      </c>
      <c r="AH48" s="7">
        <v>106.033</v>
      </c>
      <c r="AI48" s="7">
        <v>5.8000000000000003E-2</v>
      </c>
      <c r="AJ48" s="7">
        <v>47.241999999999997</v>
      </c>
      <c r="AK48" s="7"/>
      <c r="AL48" s="7"/>
      <c r="AM48" s="7"/>
      <c r="AN48" s="7"/>
      <c r="AO48" s="15">
        <f t="shared" si="15"/>
        <v>464.375</v>
      </c>
      <c r="AP48" s="15">
        <f t="shared" si="16"/>
        <v>377.66900000000004</v>
      </c>
    </row>
    <row r="49" spans="2:42" x14ac:dyDescent="0.25">
      <c r="B49" s="4" t="s">
        <v>32</v>
      </c>
      <c r="C49" s="15">
        <v>18.974999999999998</v>
      </c>
      <c r="D49" s="15">
        <v>7.8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v>0.82499999999999996</v>
      </c>
      <c r="P49" s="7">
        <v>18.149999999999999</v>
      </c>
      <c r="Q49" s="7"/>
      <c r="R49" s="7"/>
      <c r="S49" s="7"/>
      <c r="T49" s="7"/>
      <c r="U49" s="7"/>
      <c r="V49" s="7"/>
      <c r="W49" s="7"/>
      <c r="X49" s="7"/>
      <c r="Y49" s="7"/>
      <c r="Z49" s="7">
        <v>7.8</v>
      </c>
      <c r="AA49" s="7"/>
      <c r="AB49" s="7"/>
      <c r="AC49" s="7"/>
      <c r="AD49" s="7"/>
      <c r="AE49" s="7"/>
      <c r="AF49" s="7"/>
      <c r="AG49" s="7"/>
      <c r="AH49" s="7">
        <v>0</v>
      </c>
      <c r="AI49" s="7"/>
      <c r="AJ49" s="7"/>
      <c r="AK49" s="7"/>
      <c r="AL49" s="7"/>
      <c r="AM49" s="7"/>
      <c r="AN49" s="7"/>
      <c r="AO49" s="15">
        <f t="shared" si="15"/>
        <v>0</v>
      </c>
      <c r="AP49" s="15">
        <f t="shared" si="16"/>
        <v>0</v>
      </c>
    </row>
    <row r="50" spans="2:42" x14ac:dyDescent="0.25">
      <c r="B50" s="4" t="s">
        <v>33</v>
      </c>
      <c r="C50" s="15">
        <v>313.34999999999997</v>
      </c>
      <c r="D50" s="15">
        <v>26.4</v>
      </c>
      <c r="E50" s="7">
        <v>93.05</v>
      </c>
      <c r="F50" s="7">
        <v>25.4</v>
      </c>
      <c r="G50" s="7">
        <v>68.849999999999994</v>
      </c>
      <c r="H50" s="7">
        <v>100.8</v>
      </c>
      <c r="I50" s="7"/>
      <c r="J50" s="7">
        <v>25.25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1.1000000000000001</v>
      </c>
      <c r="V50" s="7"/>
      <c r="W50" s="7">
        <v>24.9</v>
      </c>
      <c r="X50" s="7"/>
      <c r="Y50" s="7">
        <v>0.2</v>
      </c>
      <c r="Z50" s="7"/>
      <c r="AA50" s="7">
        <v>0.2</v>
      </c>
      <c r="AB50" s="7"/>
      <c r="AC50" s="7">
        <v>0.3</v>
      </c>
      <c r="AD50" s="7"/>
      <c r="AE50" s="7">
        <v>0.2</v>
      </c>
      <c r="AF50" s="7"/>
      <c r="AG50" s="7">
        <v>0.2</v>
      </c>
      <c r="AH50" s="7">
        <v>51.2</v>
      </c>
      <c r="AI50" s="7">
        <v>79.45</v>
      </c>
      <c r="AJ50" s="7">
        <v>50.7</v>
      </c>
      <c r="AK50" s="7"/>
      <c r="AL50" s="7"/>
      <c r="AM50" s="7"/>
      <c r="AN50" s="7"/>
      <c r="AO50" s="15">
        <f t="shared" si="15"/>
        <v>26</v>
      </c>
      <c r="AP50" s="15">
        <f t="shared" si="16"/>
        <v>182.05</v>
      </c>
    </row>
    <row r="51" spans="2:42" x14ac:dyDescent="0.25">
      <c r="B51" s="4" t="s">
        <v>34</v>
      </c>
      <c r="C51" s="15">
        <v>3006.1343999999999</v>
      </c>
      <c r="D51" s="15">
        <v>2377.2691</v>
      </c>
      <c r="E51" s="7">
        <v>262.9366</v>
      </c>
      <c r="F51" s="7">
        <v>431.79939999999999</v>
      </c>
      <c r="G51" s="7">
        <v>179.16560000000004</v>
      </c>
      <c r="H51" s="7">
        <v>76.724000000000018</v>
      </c>
      <c r="I51" s="7">
        <v>92.634200000000007</v>
      </c>
      <c r="J51" s="7">
        <v>158.97940000000003</v>
      </c>
      <c r="K51" s="7">
        <v>129.28089999999997</v>
      </c>
      <c r="L51" s="7">
        <v>146.1182</v>
      </c>
      <c r="M51" s="7">
        <v>296.86479999999995</v>
      </c>
      <c r="N51" s="7">
        <v>260.64620000000002</v>
      </c>
      <c r="O51" s="7">
        <v>742.98509999999999</v>
      </c>
      <c r="P51" s="7">
        <v>228</v>
      </c>
      <c r="Q51" s="7">
        <v>97.238600000000005</v>
      </c>
      <c r="R51" s="7">
        <v>255.57600000000002</v>
      </c>
      <c r="S51" s="7">
        <v>171.667</v>
      </c>
      <c r="T51" s="7">
        <v>117.02210000000001</v>
      </c>
      <c r="U51" s="7">
        <v>132.0915</v>
      </c>
      <c r="V51" s="7">
        <v>131.16460000000001</v>
      </c>
      <c r="W51" s="7">
        <v>597.01350000000002</v>
      </c>
      <c r="X51" s="7">
        <v>150.71359999999999</v>
      </c>
      <c r="Y51" s="7">
        <v>115.55080000000001</v>
      </c>
      <c r="Z51" s="7">
        <v>105.5158</v>
      </c>
      <c r="AA51" s="7">
        <v>76.715599999999995</v>
      </c>
      <c r="AB51" s="7">
        <v>427</v>
      </c>
      <c r="AC51" s="7">
        <v>188.74</v>
      </c>
      <c r="AD51" s="7">
        <v>120.38</v>
      </c>
      <c r="AE51" s="7">
        <v>88.430600000000013</v>
      </c>
      <c r="AF51" s="7">
        <v>95.843900000000005</v>
      </c>
      <c r="AG51" s="7">
        <v>139.51999999999998</v>
      </c>
      <c r="AH51" s="7">
        <v>226.12</v>
      </c>
      <c r="AI51" s="7">
        <v>852.11570000000006</v>
      </c>
      <c r="AJ51" s="7">
        <v>242.74210000000005</v>
      </c>
      <c r="AK51" s="7"/>
      <c r="AL51" s="7"/>
      <c r="AM51" s="7"/>
      <c r="AN51" s="7"/>
      <c r="AO51" s="15">
        <f t="shared" si="15"/>
        <v>1652.4869000000001</v>
      </c>
      <c r="AP51" s="15">
        <f t="shared" si="16"/>
        <v>1953.8923</v>
      </c>
    </row>
    <row r="52" spans="2:42" x14ac:dyDescent="0.25">
      <c r="B52" s="4"/>
      <c r="C52" s="4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4"/>
      <c r="AP52" s="4"/>
    </row>
    <row r="53" spans="2:42" x14ac:dyDescent="0.25">
      <c r="B53" s="5" t="s">
        <v>35</v>
      </c>
      <c r="C53" s="8">
        <f t="shared" ref="C53:W53" si="17">+SUM(C55:C65)</f>
        <v>59759.039499999992</v>
      </c>
      <c r="D53" s="8">
        <f t="shared" si="17"/>
        <v>57498.640366448097</v>
      </c>
      <c r="E53" s="8">
        <f t="shared" si="17"/>
        <v>4340.174</v>
      </c>
      <c r="F53" s="8">
        <f t="shared" si="17"/>
        <v>5132.8904999999995</v>
      </c>
      <c r="G53" s="8">
        <f t="shared" si="17"/>
        <v>5054.5050000000001</v>
      </c>
      <c r="H53" s="8">
        <f t="shared" si="17"/>
        <v>4856.3389999999999</v>
      </c>
      <c r="I53" s="8">
        <f t="shared" si="17"/>
        <v>4114.9915000000001</v>
      </c>
      <c r="J53" s="8">
        <f t="shared" si="17"/>
        <v>4696.9264999999996</v>
      </c>
      <c r="K53" s="8">
        <f t="shared" si="17"/>
        <v>4299.5652499999997</v>
      </c>
      <c r="L53" s="8">
        <f t="shared" si="17"/>
        <v>4734.7094999999999</v>
      </c>
      <c r="M53" s="8">
        <f t="shared" si="17"/>
        <v>5294.3859999999995</v>
      </c>
      <c r="N53" s="8">
        <f t="shared" si="17"/>
        <v>6126.2404999999999</v>
      </c>
      <c r="O53" s="8">
        <f t="shared" si="17"/>
        <v>4600.8367500000004</v>
      </c>
      <c r="P53" s="8"/>
      <c r="Q53" s="8">
        <f t="shared" si="17"/>
        <v>5218.4075000000003</v>
      </c>
      <c r="R53" s="8">
        <f t="shared" si="17"/>
        <v>5024.5860000000002</v>
      </c>
      <c r="S53" s="8">
        <f t="shared" si="17"/>
        <v>5219.21</v>
      </c>
      <c r="T53" s="8">
        <f t="shared" si="17"/>
        <v>5150.5632500000002</v>
      </c>
      <c r="U53" s="8">
        <f t="shared" si="17"/>
        <v>4672.7808664480972</v>
      </c>
      <c r="V53" s="8">
        <f t="shared" si="17"/>
        <v>4500.8914999999997</v>
      </c>
      <c r="W53" s="8">
        <f t="shared" si="17"/>
        <v>5008.4987500000007</v>
      </c>
      <c r="X53" s="8">
        <f>+SUM(X55:X65)</f>
        <v>4494.1910000000007</v>
      </c>
      <c r="Y53" s="8">
        <f t="shared" ref="Y53:AP53" si="18">+SUM(Y55:Y65)</f>
        <v>4434.0050000000001</v>
      </c>
      <c r="Z53" s="8">
        <f t="shared" si="18"/>
        <v>4431.6244999999999</v>
      </c>
      <c r="AA53" s="8">
        <f t="shared" si="18"/>
        <v>4248.4579999999996</v>
      </c>
      <c r="AB53" s="8">
        <f t="shared" si="18"/>
        <v>5095.424</v>
      </c>
      <c r="AC53" s="8">
        <f t="shared" si="18"/>
        <v>4964.2995599999995</v>
      </c>
      <c r="AD53" s="8">
        <f t="shared" si="18"/>
        <v>6028.782940000001</v>
      </c>
      <c r="AE53" s="8">
        <f t="shared" si="18"/>
        <v>6239.6234999999997</v>
      </c>
      <c r="AF53" s="8">
        <f t="shared" si="18"/>
        <v>5809.0427500000005</v>
      </c>
      <c r="AG53" s="8">
        <f t="shared" si="18"/>
        <v>7819.6709999999994</v>
      </c>
      <c r="AH53" s="8">
        <f t="shared" si="18"/>
        <v>5404.0530000000008</v>
      </c>
      <c r="AI53" s="8">
        <f t="shared" si="18"/>
        <v>4862.7532499999998</v>
      </c>
      <c r="AJ53" s="8">
        <f t="shared" si="18"/>
        <v>6274.7522499999995</v>
      </c>
      <c r="AK53" s="8">
        <f t="shared" si="18"/>
        <v>0</v>
      </c>
      <c r="AL53" s="8">
        <f t="shared" si="18"/>
        <v>0</v>
      </c>
      <c r="AM53" s="8">
        <f t="shared" si="18"/>
        <v>0</v>
      </c>
      <c r="AN53" s="8">
        <f t="shared" si="18"/>
        <v>0</v>
      </c>
      <c r="AO53" s="8">
        <f t="shared" si="18"/>
        <v>39289.128866448096</v>
      </c>
      <c r="AP53" s="8">
        <f t="shared" si="18"/>
        <v>47402.978249999993</v>
      </c>
    </row>
    <row r="54" spans="2:42" x14ac:dyDescent="0.25">
      <c r="B54" s="4"/>
      <c r="C54" s="4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4"/>
      <c r="AP54" s="4"/>
    </row>
    <row r="55" spans="2:42" x14ac:dyDescent="0.25">
      <c r="B55" s="4" t="s">
        <v>36</v>
      </c>
      <c r="C55" s="15">
        <v>5.359</v>
      </c>
      <c r="D55" s="15">
        <v>64.47</v>
      </c>
      <c r="E55" s="7"/>
      <c r="F55" s="7">
        <v>2.0510000000000002</v>
      </c>
      <c r="G55" s="7"/>
      <c r="H55" s="7"/>
      <c r="I55" s="7"/>
      <c r="J55" s="7">
        <v>0.55000000000000004</v>
      </c>
      <c r="K55" s="7">
        <v>0.77</v>
      </c>
      <c r="L55" s="7"/>
      <c r="M55" s="7">
        <v>1.845</v>
      </c>
      <c r="N55" s="7">
        <v>0.14299999999999999</v>
      </c>
      <c r="O55" s="7"/>
      <c r="P55" s="7"/>
      <c r="Q55" s="7">
        <v>7.806</v>
      </c>
      <c r="R55" s="7">
        <v>0.33300000000000002</v>
      </c>
      <c r="S55" s="7">
        <v>19.2</v>
      </c>
      <c r="T55" s="7">
        <v>4.74</v>
      </c>
      <c r="U55" s="7">
        <v>0.113</v>
      </c>
      <c r="V55" s="7">
        <v>5.1859999999999999</v>
      </c>
      <c r="W55" s="7">
        <v>2.7759999999999998</v>
      </c>
      <c r="X55" s="7"/>
      <c r="Y55" s="7">
        <v>19.2</v>
      </c>
      <c r="Z55" s="7">
        <v>4.7119999999999997</v>
      </c>
      <c r="AA55" s="7">
        <v>0.28199999999999997</v>
      </c>
      <c r="AB55" s="7">
        <v>0.122</v>
      </c>
      <c r="AC55" s="7"/>
      <c r="AD55" s="7"/>
      <c r="AE55" s="7">
        <v>3.1640000000000001</v>
      </c>
      <c r="AF55" s="7"/>
      <c r="AG55" s="7"/>
      <c r="AH55" s="7">
        <v>0</v>
      </c>
      <c r="AI55" s="7">
        <v>0.84599999999999997</v>
      </c>
      <c r="AJ55" s="7">
        <v>0.4</v>
      </c>
      <c r="AK55" s="7"/>
      <c r="AL55" s="7"/>
      <c r="AM55" s="7"/>
      <c r="AN55" s="7"/>
      <c r="AO55" s="15">
        <f t="shared" ref="AO55" si="19">+Q55+R55+S55+T55+U55+V55+W55+X55</f>
        <v>40.153999999999996</v>
      </c>
      <c r="AP55" s="15">
        <f t="shared" ref="AP55" si="20">+AC55+AD55+AE55+AF55+AG55+AH55+AI55+AJ55</f>
        <v>4.41</v>
      </c>
    </row>
    <row r="56" spans="2:42" x14ac:dyDescent="0.25">
      <c r="B56" s="4" t="s">
        <v>37</v>
      </c>
      <c r="C56" s="15">
        <v>0</v>
      </c>
      <c r="D56" s="15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v>0</v>
      </c>
      <c r="AI56" s="7"/>
      <c r="AJ56" s="7"/>
      <c r="AK56" s="7"/>
      <c r="AL56" s="7"/>
      <c r="AM56" s="7"/>
      <c r="AN56" s="7"/>
      <c r="AO56" s="15">
        <f t="shared" ref="AO56:AO65" si="21">+Q56+R56+S56+T56+U56+V56+W56+X56</f>
        <v>0</v>
      </c>
      <c r="AP56" s="15">
        <f t="shared" ref="AP56:AP65" si="22">+AC56+AD56+AE56+AF56+AG56+AH56+AI56+AJ56</f>
        <v>0</v>
      </c>
    </row>
    <row r="57" spans="2:42" x14ac:dyDescent="0.25">
      <c r="B57" s="4" t="s">
        <v>38</v>
      </c>
      <c r="C57" s="15">
        <v>2786.1585</v>
      </c>
      <c r="D57" s="15">
        <v>2718.1902499999997</v>
      </c>
      <c r="E57" s="7">
        <v>208.91399999999999</v>
      </c>
      <c r="F57" s="7">
        <v>244.3485</v>
      </c>
      <c r="G57" s="7">
        <v>387.31400000000002</v>
      </c>
      <c r="H57" s="7">
        <v>191.81000000000003</v>
      </c>
      <c r="I57" s="7">
        <v>231.5855</v>
      </c>
      <c r="J57" s="7">
        <v>397.44850000000002</v>
      </c>
      <c r="K57" s="7">
        <v>233.20224999999996</v>
      </c>
      <c r="L57" s="7">
        <v>200.29549999999998</v>
      </c>
      <c r="M57" s="7">
        <v>274.16199999999981</v>
      </c>
      <c r="N57" s="7">
        <v>117.6155</v>
      </c>
      <c r="O57" s="7">
        <v>117.46275</v>
      </c>
      <c r="P57" s="7">
        <v>182</v>
      </c>
      <c r="Q57" s="7">
        <v>195.09649999999999</v>
      </c>
      <c r="R57" s="7">
        <v>302.94</v>
      </c>
      <c r="S57" s="7">
        <v>235.47</v>
      </c>
      <c r="T57" s="7">
        <v>292.55525</v>
      </c>
      <c r="U57" s="7">
        <v>330.22874999999999</v>
      </c>
      <c r="V57" s="7">
        <v>266.03649999999999</v>
      </c>
      <c r="W57" s="7">
        <v>319.98374999999999</v>
      </c>
      <c r="X57" s="7">
        <v>268.42399999999998</v>
      </c>
      <c r="Y57" s="7">
        <v>192.87700000000001</v>
      </c>
      <c r="Z57" s="7">
        <v>94.789500000000004</v>
      </c>
      <c r="AA57" s="7">
        <v>95.789000000000001</v>
      </c>
      <c r="AB57" s="7">
        <v>124</v>
      </c>
      <c r="AC57" s="7">
        <v>218.13556</v>
      </c>
      <c r="AD57" s="7">
        <v>192.00193999999999</v>
      </c>
      <c r="AE57" s="7">
        <v>221.07650000000001</v>
      </c>
      <c r="AF57" s="7">
        <v>239.60974999999999</v>
      </c>
      <c r="AG57" s="7">
        <v>289.46699999999998</v>
      </c>
      <c r="AH57" s="7">
        <v>188.43299999999999</v>
      </c>
      <c r="AI57" s="7">
        <v>296.95925</v>
      </c>
      <c r="AJ57" s="7">
        <v>226.40525</v>
      </c>
      <c r="AK57" s="7"/>
      <c r="AL57" s="7"/>
      <c r="AM57" s="7"/>
      <c r="AN57" s="7"/>
      <c r="AO57" s="15">
        <f t="shared" si="21"/>
        <v>2210.7347499999996</v>
      </c>
      <c r="AP57" s="15">
        <f t="shared" si="22"/>
        <v>1872.08825</v>
      </c>
    </row>
    <row r="58" spans="2:42" x14ac:dyDescent="0.25">
      <c r="B58" s="4" t="s">
        <v>39</v>
      </c>
      <c r="C58" s="15">
        <v>1802.3290000000002</v>
      </c>
      <c r="D58" s="15">
        <v>2141.4049999999997</v>
      </c>
      <c r="E58" s="7">
        <v>73.150000000000006</v>
      </c>
      <c r="F58" s="7">
        <v>41.021999999999998</v>
      </c>
      <c r="G58" s="7">
        <v>162.30000000000001</v>
      </c>
      <c r="H58" s="7">
        <v>157.45400000000001</v>
      </c>
      <c r="I58" s="7">
        <v>201.95</v>
      </c>
      <c r="J58" s="7">
        <v>156.69800000000001</v>
      </c>
      <c r="K58" s="7">
        <v>177.3</v>
      </c>
      <c r="L58" s="7">
        <v>258.03699999999998</v>
      </c>
      <c r="M58" s="7">
        <v>205.90299999999999</v>
      </c>
      <c r="N58" s="7">
        <v>219.035</v>
      </c>
      <c r="O58" s="7">
        <v>63.48</v>
      </c>
      <c r="P58" s="7">
        <v>86</v>
      </c>
      <c r="Q58" s="7">
        <v>260.863</v>
      </c>
      <c r="R58" s="7">
        <v>125.4</v>
      </c>
      <c r="S58" s="7">
        <v>96.475999999999999</v>
      </c>
      <c r="T58" s="7">
        <v>176.333</v>
      </c>
      <c r="U58" s="7">
        <v>102.34</v>
      </c>
      <c r="V58" s="7">
        <v>159.626</v>
      </c>
      <c r="W58" s="7">
        <v>243.744</v>
      </c>
      <c r="X58" s="7">
        <v>127.05200000000001</v>
      </c>
      <c r="Y58" s="7">
        <v>258.30500000000001</v>
      </c>
      <c r="Z58" s="7">
        <v>176.31100000000001</v>
      </c>
      <c r="AA58" s="7">
        <v>134.95500000000001</v>
      </c>
      <c r="AB58" s="7">
        <v>280</v>
      </c>
      <c r="AC58" s="7">
        <v>91.05</v>
      </c>
      <c r="AD58" s="7">
        <v>682.90300000000002</v>
      </c>
      <c r="AE58" s="7">
        <v>641.84100000000001</v>
      </c>
      <c r="AF58" s="7">
        <v>623.14499999999998</v>
      </c>
      <c r="AG58" s="7">
        <v>576.80600000000004</v>
      </c>
      <c r="AH58" s="7">
        <v>743.73</v>
      </c>
      <c r="AI58" s="7">
        <v>638.51</v>
      </c>
      <c r="AJ58" s="7">
        <v>669.12900000000002</v>
      </c>
      <c r="AK58" s="7"/>
      <c r="AL58" s="7"/>
      <c r="AM58" s="7"/>
      <c r="AN58" s="7"/>
      <c r="AO58" s="15">
        <f t="shared" si="21"/>
        <v>1291.8339999999998</v>
      </c>
      <c r="AP58" s="15">
        <f t="shared" si="22"/>
        <v>4667.1139999999996</v>
      </c>
    </row>
    <row r="59" spans="2:42" x14ac:dyDescent="0.25">
      <c r="B59" s="4" t="s">
        <v>40</v>
      </c>
      <c r="C59" s="15">
        <v>6990.3720000000003</v>
      </c>
      <c r="D59" s="15">
        <v>6614.1921164480973</v>
      </c>
      <c r="E59" s="7">
        <v>273.76299999999998</v>
      </c>
      <c r="F59" s="7">
        <v>951.55700000000002</v>
      </c>
      <c r="G59" s="7">
        <v>602</v>
      </c>
      <c r="H59" s="7">
        <v>1024.184</v>
      </c>
      <c r="I59" s="7">
        <v>396.48</v>
      </c>
      <c r="J59" s="7">
        <v>310.55200000000002</v>
      </c>
      <c r="K59" s="7">
        <v>481.49400000000003</v>
      </c>
      <c r="L59" s="7">
        <v>410.07900000000001</v>
      </c>
      <c r="M59" s="7">
        <v>308.072</v>
      </c>
      <c r="N59" s="7">
        <v>903.73400000000004</v>
      </c>
      <c r="O59" s="7">
        <v>610.94399999999996</v>
      </c>
      <c r="P59" s="7">
        <v>717.51300000000003</v>
      </c>
      <c r="Q59" s="7">
        <v>177.58</v>
      </c>
      <c r="R59" s="7">
        <v>404.86500000000001</v>
      </c>
      <c r="S59" s="7">
        <v>320.108</v>
      </c>
      <c r="T59" s="7">
        <v>614.55799999999999</v>
      </c>
      <c r="U59" s="7">
        <v>675.30911644809748</v>
      </c>
      <c r="V59" s="7">
        <v>464.12900000000002</v>
      </c>
      <c r="W59" s="7">
        <v>342.16</v>
      </c>
      <c r="X59" s="7">
        <v>826.46900000000005</v>
      </c>
      <c r="Y59" s="7">
        <v>939.53800000000001</v>
      </c>
      <c r="Z59" s="7">
        <v>685.56600000000003</v>
      </c>
      <c r="AA59" s="7">
        <v>531.96199999999999</v>
      </c>
      <c r="AB59" s="7">
        <v>631.94799999999998</v>
      </c>
      <c r="AC59" s="7">
        <v>198.565</v>
      </c>
      <c r="AD59" s="7">
        <v>157.94999999999999</v>
      </c>
      <c r="AE59" s="7">
        <v>139.97499999999999</v>
      </c>
      <c r="AF59" s="7">
        <v>191.28</v>
      </c>
      <c r="AG59" s="7">
        <v>444.53300000000002</v>
      </c>
      <c r="AH59" s="7">
        <v>1161.329</v>
      </c>
      <c r="AI59" s="7">
        <v>919.91</v>
      </c>
      <c r="AJ59" s="7">
        <v>1161.18</v>
      </c>
      <c r="AK59" s="7"/>
      <c r="AL59" s="7"/>
      <c r="AM59" s="7"/>
      <c r="AN59" s="7"/>
      <c r="AO59" s="15">
        <f t="shared" si="21"/>
        <v>3825.1781164480972</v>
      </c>
      <c r="AP59" s="15">
        <f t="shared" si="22"/>
        <v>4374.7219999999998</v>
      </c>
    </row>
    <row r="60" spans="2:42" x14ac:dyDescent="0.25">
      <c r="B60" s="4" t="s">
        <v>41</v>
      </c>
      <c r="C60" s="15">
        <v>29149.665000000001</v>
      </c>
      <c r="D60" s="15">
        <v>30974.028000000002</v>
      </c>
      <c r="E60" s="7">
        <v>2336.038</v>
      </c>
      <c r="F60" s="7">
        <v>2435.6799999999998</v>
      </c>
      <c r="G60" s="7">
        <v>2184.9459999999999</v>
      </c>
      <c r="H60" s="7">
        <v>1949.6679999999999</v>
      </c>
      <c r="I60" s="7">
        <v>1913.739</v>
      </c>
      <c r="J60" s="7">
        <v>2047.8340000000001</v>
      </c>
      <c r="K60" s="7">
        <v>2055.8649999999998</v>
      </c>
      <c r="L60" s="7">
        <v>2359.085</v>
      </c>
      <c r="M60" s="7">
        <v>2447.8220000000001</v>
      </c>
      <c r="N60" s="7">
        <v>3239.2730000000001</v>
      </c>
      <c r="O60" s="7">
        <v>2252.1419999999998</v>
      </c>
      <c r="P60" s="7">
        <v>3927.5729999999999</v>
      </c>
      <c r="Q60" s="7">
        <v>2755.9989999999998</v>
      </c>
      <c r="R60" s="7">
        <v>3117.3780000000002</v>
      </c>
      <c r="S60" s="7">
        <v>3148.6610000000001</v>
      </c>
      <c r="T60" s="7">
        <v>3212.39</v>
      </c>
      <c r="U60" s="7">
        <v>2678.22</v>
      </c>
      <c r="V60" s="7">
        <v>2299.9580000000001</v>
      </c>
      <c r="W60" s="7">
        <v>2102.6770000000001</v>
      </c>
      <c r="X60" s="7">
        <v>2047.0550000000001</v>
      </c>
      <c r="Y60" s="7">
        <v>2034.1610000000001</v>
      </c>
      <c r="Z60" s="7">
        <v>2144.1509999999998</v>
      </c>
      <c r="AA60" s="7">
        <v>2252.837</v>
      </c>
      <c r="AB60" s="7">
        <v>3180.5410000000002</v>
      </c>
      <c r="AC60" s="7">
        <v>3785.7570000000001</v>
      </c>
      <c r="AD60" s="7">
        <v>2671.1289999999999</v>
      </c>
      <c r="AE60" s="7">
        <v>3214.0790000000002</v>
      </c>
      <c r="AF60" s="7">
        <v>4055.9630000000002</v>
      </c>
      <c r="AG60" s="7">
        <v>6057.2560000000003</v>
      </c>
      <c r="AH60" s="7">
        <v>2925.4059999999999</v>
      </c>
      <c r="AI60" s="7">
        <v>2304.721</v>
      </c>
      <c r="AJ60" s="7">
        <v>3211.0140000000001</v>
      </c>
      <c r="AK60" s="7"/>
      <c r="AL60" s="7"/>
      <c r="AM60" s="7"/>
      <c r="AN60" s="7"/>
      <c r="AO60" s="15">
        <f t="shared" si="21"/>
        <v>21362.338</v>
      </c>
      <c r="AP60" s="15">
        <f t="shared" si="22"/>
        <v>28225.325000000001</v>
      </c>
    </row>
    <row r="61" spans="2:42" x14ac:dyDescent="0.25">
      <c r="B61" s="4" t="s">
        <v>42</v>
      </c>
      <c r="C61" s="15">
        <v>9459.7039999999997</v>
      </c>
      <c r="D61" s="15">
        <v>6775.2129999999997</v>
      </c>
      <c r="E61" s="7">
        <v>618.83500000000004</v>
      </c>
      <c r="F61" s="7">
        <v>612.00400000000002</v>
      </c>
      <c r="G61" s="7">
        <v>904.63599999999997</v>
      </c>
      <c r="H61" s="7">
        <v>695.40899999999999</v>
      </c>
      <c r="I61" s="7">
        <v>824.226</v>
      </c>
      <c r="J61" s="7">
        <v>1125.742</v>
      </c>
      <c r="K61" s="7">
        <v>773.14099999999996</v>
      </c>
      <c r="L61" s="7">
        <v>533.56299999999999</v>
      </c>
      <c r="M61" s="7">
        <v>922.67399999999998</v>
      </c>
      <c r="N61" s="7">
        <v>768.48099999999999</v>
      </c>
      <c r="O61" s="7">
        <v>870.846</v>
      </c>
      <c r="P61" s="7">
        <v>810.14700000000005</v>
      </c>
      <c r="Q61" s="7">
        <v>1181.5440000000001</v>
      </c>
      <c r="R61" s="7">
        <v>582.45399999999995</v>
      </c>
      <c r="S61" s="7">
        <v>797.50300000000004</v>
      </c>
      <c r="T61" s="7">
        <v>581.91200000000003</v>
      </c>
      <c r="U61" s="7">
        <v>552.09</v>
      </c>
      <c r="V61" s="7">
        <v>573</v>
      </c>
      <c r="W61" s="7">
        <v>677.46400000000006</v>
      </c>
      <c r="X61" s="7">
        <v>279.27499999999998</v>
      </c>
      <c r="Y61" s="7">
        <v>405.74400000000003</v>
      </c>
      <c r="Z61" s="7">
        <v>309.38</v>
      </c>
      <c r="AA61" s="7">
        <v>407.84699999999998</v>
      </c>
      <c r="AB61" s="7">
        <v>427</v>
      </c>
      <c r="AC61" s="7">
        <v>402.10700000000003</v>
      </c>
      <c r="AD61" s="7">
        <v>389.89299999999997</v>
      </c>
      <c r="AE61" s="7">
        <v>404.38299999999998</v>
      </c>
      <c r="AF61" s="7">
        <v>515.24300000000005</v>
      </c>
      <c r="AG61" s="7">
        <v>149.155</v>
      </c>
      <c r="AH61" s="7">
        <v>165.18</v>
      </c>
      <c r="AI61" s="7">
        <v>195.874</v>
      </c>
      <c r="AJ61" s="7">
        <v>175.477</v>
      </c>
      <c r="AK61" s="7"/>
      <c r="AL61" s="7"/>
      <c r="AM61" s="7"/>
      <c r="AN61" s="7"/>
      <c r="AO61" s="15">
        <f t="shared" si="21"/>
        <v>5225.2420000000002</v>
      </c>
      <c r="AP61" s="15">
        <f t="shared" si="22"/>
        <v>2397.3119999999999</v>
      </c>
    </row>
    <row r="62" spans="2:42" x14ac:dyDescent="0.25">
      <c r="B62" s="4" t="s">
        <v>43</v>
      </c>
      <c r="C62" s="15">
        <v>8884.5529999999981</v>
      </c>
      <c r="D62" s="15">
        <v>7385.3610000000008</v>
      </c>
      <c r="E62" s="7">
        <v>766.55399999999997</v>
      </c>
      <c r="F62" s="7">
        <v>799.83100000000002</v>
      </c>
      <c r="G62" s="7">
        <v>789.58900000000006</v>
      </c>
      <c r="H62" s="7">
        <v>773.221</v>
      </c>
      <c r="I62" s="7">
        <v>512.87300000000005</v>
      </c>
      <c r="J62" s="7">
        <v>625.72799999999995</v>
      </c>
      <c r="K62" s="7">
        <v>532.34299999999996</v>
      </c>
      <c r="L62" s="7">
        <v>912.56100000000004</v>
      </c>
      <c r="M62" s="7">
        <v>1101.5619999999999</v>
      </c>
      <c r="N62" s="7">
        <v>806.62699999999995</v>
      </c>
      <c r="O62" s="7">
        <v>621.80200000000002</v>
      </c>
      <c r="P62" s="7">
        <v>641.86199999999997</v>
      </c>
      <c r="Q62" s="7">
        <v>469.697</v>
      </c>
      <c r="R62" s="7">
        <v>441.202</v>
      </c>
      <c r="S62" s="7">
        <v>564.71500000000003</v>
      </c>
      <c r="T62" s="7">
        <v>197.178</v>
      </c>
      <c r="U62" s="7">
        <v>293.495</v>
      </c>
      <c r="V62" s="7">
        <v>688.29499999999996</v>
      </c>
      <c r="W62" s="7">
        <v>1264.7950000000001</v>
      </c>
      <c r="X62" s="7">
        <v>831.553</v>
      </c>
      <c r="Y62" s="7">
        <v>520.79999999999995</v>
      </c>
      <c r="Z62" s="7">
        <v>928.64700000000005</v>
      </c>
      <c r="AA62" s="7">
        <v>763.67399999999998</v>
      </c>
      <c r="AB62" s="7">
        <v>421.31</v>
      </c>
      <c r="AC62" s="7">
        <v>210.73500000000001</v>
      </c>
      <c r="AD62" s="7">
        <v>1892.8979999999999</v>
      </c>
      <c r="AE62" s="7">
        <v>1556.06</v>
      </c>
      <c r="AF62" s="7">
        <v>162.09299999999999</v>
      </c>
      <c r="AG62" s="7">
        <v>247.273</v>
      </c>
      <c r="AH62" s="7">
        <v>168.10900000000001</v>
      </c>
      <c r="AI62" s="7">
        <v>453.75200000000001</v>
      </c>
      <c r="AJ62" s="7">
        <v>804.76499999999999</v>
      </c>
      <c r="AK62" s="7"/>
      <c r="AL62" s="7"/>
      <c r="AM62" s="7"/>
      <c r="AN62" s="7"/>
      <c r="AO62" s="15">
        <f t="shared" si="21"/>
        <v>4750.93</v>
      </c>
      <c r="AP62" s="15">
        <f t="shared" si="22"/>
        <v>5495.6850000000004</v>
      </c>
    </row>
    <row r="63" spans="2:42" x14ac:dyDescent="0.25">
      <c r="B63" s="4" t="s">
        <v>44</v>
      </c>
      <c r="C63" s="15">
        <v>46.4</v>
      </c>
      <c r="D63" s="15">
        <v>124.45</v>
      </c>
      <c r="E63" s="7">
        <v>7.5</v>
      </c>
      <c r="F63" s="7"/>
      <c r="G63" s="7">
        <v>6.5</v>
      </c>
      <c r="H63" s="7"/>
      <c r="I63" s="7">
        <v>2.4700000000000002</v>
      </c>
      <c r="J63" s="7">
        <v>3.38</v>
      </c>
      <c r="K63" s="7">
        <v>4.55</v>
      </c>
      <c r="L63" s="7">
        <v>8</v>
      </c>
      <c r="M63" s="7">
        <v>1</v>
      </c>
      <c r="N63" s="7">
        <v>6.5</v>
      </c>
      <c r="O63" s="7">
        <v>6.5</v>
      </c>
      <c r="P63" s="7"/>
      <c r="Q63" s="7">
        <v>9.5</v>
      </c>
      <c r="R63" s="7">
        <v>8.5</v>
      </c>
      <c r="S63" s="7">
        <v>13</v>
      </c>
      <c r="T63" s="7">
        <v>6.5</v>
      </c>
      <c r="U63" s="7">
        <v>8.6999999999999993</v>
      </c>
      <c r="V63" s="7">
        <v>13</v>
      </c>
      <c r="W63" s="7">
        <v>13</v>
      </c>
      <c r="X63" s="7">
        <v>19.75</v>
      </c>
      <c r="Y63" s="7">
        <v>19.5</v>
      </c>
      <c r="Z63" s="7">
        <v>6.5</v>
      </c>
      <c r="AA63" s="7">
        <v>6.5</v>
      </c>
      <c r="AB63" s="7"/>
      <c r="AC63" s="7">
        <v>27.95</v>
      </c>
      <c r="AD63" s="7">
        <v>13</v>
      </c>
      <c r="AE63" s="7">
        <v>18.2</v>
      </c>
      <c r="AF63" s="7"/>
      <c r="AG63" s="7">
        <v>26</v>
      </c>
      <c r="AH63" s="7">
        <v>15.6</v>
      </c>
      <c r="AI63" s="7">
        <v>13</v>
      </c>
      <c r="AJ63" s="7"/>
      <c r="AK63" s="7"/>
      <c r="AL63" s="7"/>
      <c r="AM63" s="7"/>
      <c r="AN63" s="7"/>
      <c r="AO63" s="15">
        <f t="shared" si="21"/>
        <v>91.95</v>
      </c>
      <c r="AP63" s="15">
        <f t="shared" si="22"/>
        <v>113.75</v>
      </c>
    </row>
    <row r="64" spans="2:42" x14ac:dyDescent="0.25">
      <c r="B64" s="4" t="s">
        <v>45</v>
      </c>
      <c r="C64" s="15">
        <v>3.6</v>
      </c>
      <c r="D64" s="15">
        <v>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>
        <v>3.6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0.104</v>
      </c>
      <c r="AE64" s="7"/>
      <c r="AF64" s="7"/>
      <c r="AG64" s="7"/>
      <c r="AH64" s="7">
        <v>0</v>
      </c>
      <c r="AI64" s="7"/>
      <c r="AJ64" s="7"/>
      <c r="AK64" s="7"/>
      <c r="AL64" s="7"/>
      <c r="AM64" s="7"/>
      <c r="AN64" s="7"/>
      <c r="AO64" s="15">
        <f t="shared" si="21"/>
        <v>0</v>
      </c>
      <c r="AP64" s="16">
        <f t="shared" si="22"/>
        <v>0.104</v>
      </c>
    </row>
    <row r="65" spans="2:42" x14ac:dyDescent="0.25">
      <c r="B65" s="4" t="s">
        <v>46</v>
      </c>
      <c r="C65" s="15">
        <v>630.899</v>
      </c>
      <c r="D65" s="15">
        <v>701.33100000000002</v>
      </c>
      <c r="E65" s="7">
        <v>55.42</v>
      </c>
      <c r="F65" s="7">
        <v>46.397000000000006</v>
      </c>
      <c r="G65" s="7">
        <v>17.22</v>
      </c>
      <c r="H65" s="7">
        <v>64.592999999999989</v>
      </c>
      <c r="I65" s="7">
        <v>31.667999999999999</v>
      </c>
      <c r="J65" s="7">
        <v>28.994</v>
      </c>
      <c r="K65" s="7">
        <v>40.900000000000006</v>
      </c>
      <c r="L65" s="7">
        <v>53.088999999999999</v>
      </c>
      <c r="M65" s="7">
        <v>31.346</v>
      </c>
      <c r="N65" s="7">
        <v>64.831999999999994</v>
      </c>
      <c r="O65" s="7">
        <v>54.06</v>
      </c>
      <c r="P65" s="7">
        <v>142.38</v>
      </c>
      <c r="Q65" s="7">
        <v>160.322</v>
      </c>
      <c r="R65" s="7">
        <v>41.514000000000003</v>
      </c>
      <c r="S65" s="7">
        <v>24.076999999999998</v>
      </c>
      <c r="T65" s="7">
        <v>64.396999999999991</v>
      </c>
      <c r="U65" s="7">
        <v>32.284999999999997</v>
      </c>
      <c r="V65" s="7">
        <v>31.661000000000001</v>
      </c>
      <c r="W65" s="7">
        <v>41.899000000000001</v>
      </c>
      <c r="X65" s="7">
        <v>94.613</v>
      </c>
      <c r="Y65" s="7">
        <v>43.88</v>
      </c>
      <c r="Z65" s="7">
        <v>81.567999999999998</v>
      </c>
      <c r="AA65" s="7">
        <v>54.612000000000002</v>
      </c>
      <c r="AB65" s="7">
        <v>30.503</v>
      </c>
      <c r="AC65" s="7">
        <v>30</v>
      </c>
      <c r="AD65" s="7">
        <v>28.904</v>
      </c>
      <c r="AE65" s="7">
        <v>40.844999999999999</v>
      </c>
      <c r="AF65" s="7">
        <v>21.709</v>
      </c>
      <c r="AG65" s="7">
        <v>29.181000000000001</v>
      </c>
      <c r="AH65" s="7">
        <v>36.265999999999998</v>
      </c>
      <c r="AI65" s="7">
        <v>39.180999999999997</v>
      </c>
      <c r="AJ65" s="7">
        <v>26.382000000000001</v>
      </c>
      <c r="AK65" s="7"/>
      <c r="AL65" s="7"/>
      <c r="AM65" s="7"/>
      <c r="AN65" s="7"/>
      <c r="AO65" s="15">
        <f t="shared" si="21"/>
        <v>490.76800000000003</v>
      </c>
      <c r="AP65" s="15">
        <f t="shared" si="22"/>
        <v>252.46800000000002</v>
      </c>
    </row>
    <row r="66" spans="2:42" x14ac:dyDescent="0.25">
      <c r="B66" s="4"/>
      <c r="C66" s="4"/>
      <c r="D66" s="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4"/>
      <c r="AP66" s="4"/>
    </row>
    <row r="67" spans="2:42" x14ac:dyDescent="0.25">
      <c r="B67" s="5" t="s">
        <v>47</v>
      </c>
      <c r="C67" s="8">
        <f t="shared" ref="C67:W67" si="23">+SUM(C69:C71)</f>
        <v>371.11099999999993</v>
      </c>
      <c r="D67" s="8">
        <f t="shared" si="23"/>
        <v>396.96100000000001</v>
      </c>
      <c r="E67" s="8">
        <f t="shared" si="23"/>
        <v>3.391</v>
      </c>
      <c r="F67" s="8">
        <f t="shared" si="23"/>
        <v>0.17199999999999999</v>
      </c>
      <c r="G67" s="8">
        <f t="shared" si="23"/>
        <v>2.0169999999999999</v>
      </c>
      <c r="H67" s="8">
        <f t="shared" si="23"/>
        <v>3.1379999999999999</v>
      </c>
      <c r="I67" s="8">
        <f t="shared" si="23"/>
        <v>7.5279999999999996</v>
      </c>
      <c r="J67" s="8">
        <f t="shared" si="23"/>
        <v>10.709</v>
      </c>
      <c r="K67" s="8">
        <f t="shared" si="23"/>
        <v>72.824999999999989</v>
      </c>
      <c r="L67" s="8">
        <f t="shared" si="23"/>
        <v>64.290999999999997</v>
      </c>
      <c r="M67" s="8">
        <f t="shared" si="23"/>
        <v>145.43199999999999</v>
      </c>
      <c r="N67" s="8">
        <f t="shared" si="23"/>
        <v>2.2679999999999998</v>
      </c>
      <c r="O67" s="8">
        <f t="shared" si="23"/>
        <v>38.340000000000003</v>
      </c>
      <c r="P67" s="8"/>
      <c r="Q67" s="8">
        <f t="shared" si="23"/>
        <v>0.55000000000000004</v>
      </c>
      <c r="R67" s="8">
        <f t="shared" si="23"/>
        <v>21.494</v>
      </c>
      <c r="S67" s="8">
        <f t="shared" si="23"/>
        <v>3.81</v>
      </c>
      <c r="T67" s="8">
        <f t="shared" si="23"/>
        <v>24.240000000000002</v>
      </c>
      <c r="U67" s="8">
        <f t="shared" si="23"/>
        <v>0.41799999999999998</v>
      </c>
      <c r="V67" s="8">
        <f t="shared" si="23"/>
        <v>4.43</v>
      </c>
      <c r="W67" s="8">
        <f t="shared" si="23"/>
        <v>2.153</v>
      </c>
      <c r="X67" s="8">
        <f>+SUM(X69:X71)</f>
        <v>43.51</v>
      </c>
      <c r="Y67" s="8">
        <f t="shared" ref="Y67:AP67" si="24">+SUM(Y69:Y71)</f>
        <v>98.795000000000002</v>
      </c>
      <c r="Z67" s="8">
        <f t="shared" si="24"/>
        <v>61.347000000000001</v>
      </c>
      <c r="AA67" s="8">
        <f t="shared" si="24"/>
        <v>36.773000000000003</v>
      </c>
      <c r="AB67" s="8">
        <f t="shared" si="24"/>
        <v>99.441000000000003</v>
      </c>
      <c r="AC67" s="8">
        <f t="shared" si="24"/>
        <v>0.5</v>
      </c>
      <c r="AD67" s="8">
        <f t="shared" si="24"/>
        <v>68.56</v>
      </c>
      <c r="AE67" s="8">
        <f t="shared" si="24"/>
        <v>26.245999999999999</v>
      </c>
      <c r="AF67" s="8">
        <f t="shared" si="24"/>
        <v>0.112</v>
      </c>
      <c r="AG67" s="8">
        <f t="shared" si="24"/>
        <v>1.179</v>
      </c>
      <c r="AH67" s="8">
        <f t="shared" si="24"/>
        <v>0.19600000000000001</v>
      </c>
      <c r="AI67" s="8">
        <f t="shared" si="24"/>
        <v>38.006</v>
      </c>
      <c r="AJ67" s="8">
        <f t="shared" si="24"/>
        <v>19.2</v>
      </c>
      <c r="AK67" s="8">
        <f t="shared" si="24"/>
        <v>0</v>
      </c>
      <c r="AL67" s="8">
        <f t="shared" si="24"/>
        <v>0</v>
      </c>
      <c r="AM67" s="8">
        <f t="shared" si="24"/>
        <v>0</v>
      </c>
      <c r="AN67" s="8">
        <f t="shared" si="24"/>
        <v>0</v>
      </c>
      <c r="AO67" s="8">
        <f t="shared" si="24"/>
        <v>100.60499999999999</v>
      </c>
      <c r="AP67" s="8">
        <f t="shared" si="24"/>
        <v>153.999</v>
      </c>
    </row>
    <row r="68" spans="2:42" x14ac:dyDescent="0.25">
      <c r="B68" s="4"/>
      <c r="C68" s="4"/>
      <c r="D68" s="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15"/>
      <c r="AP68" s="15"/>
    </row>
    <row r="69" spans="2:42" x14ac:dyDescent="0.25">
      <c r="B69" s="4" t="s">
        <v>48</v>
      </c>
      <c r="C69" s="15">
        <v>293.87499999999994</v>
      </c>
      <c r="D69" s="15">
        <v>322.23500000000001</v>
      </c>
      <c r="E69" s="7">
        <v>3.137</v>
      </c>
      <c r="F69" s="7">
        <v>2.7E-2</v>
      </c>
      <c r="G69" s="7">
        <v>2.0169999999999999</v>
      </c>
      <c r="H69" s="7">
        <v>3.1379999999999999</v>
      </c>
      <c r="I69" s="7">
        <v>7.5279999999999996</v>
      </c>
      <c r="J69" s="7">
        <v>10.612</v>
      </c>
      <c r="K69" s="7">
        <v>34.424999999999997</v>
      </c>
      <c r="L69" s="7">
        <v>64.290999999999997</v>
      </c>
      <c r="M69" s="7">
        <v>145.43199999999999</v>
      </c>
      <c r="N69" s="7">
        <v>2.2679999999999998</v>
      </c>
      <c r="O69" s="7"/>
      <c r="P69" s="7">
        <v>21</v>
      </c>
      <c r="Q69" s="7">
        <v>0.55000000000000004</v>
      </c>
      <c r="R69" s="7">
        <v>21.494</v>
      </c>
      <c r="S69" s="7">
        <v>3.4470000000000001</v>
      </c>
      <c r="T69" s="7">
        <v>19.440000000000001</v>
      </c>
      <c r="U69" s="7">
        <v>0.41799999999999998</v>
      </c>
      <c r="V69" s="7">
        <v>4.43</v>
      </c>
      <c r="W69" s="7">
        <v>0.65300000000000002</v>
      </c>
      <c r="X69" s="7">
        <v>19.2</v>
      </c>
      <c r="Y69" s="7">
        <v>79.234999999999999</v>
      </c>
      <c r="Z69" s="7">
        <v>59.887</v>
      </c>
      <c r="AA69" s="7">
        <v>31.8</v>
      </c>
      <c r="AB69" s="7">
        <v>81.680999999999997</v>
      </c>
      <c r="AC69" s="7"/>
      <c r="AD69" s="7">
        <v>66.16</v>
      </c>
      <c r="AE69" s="7">
        <v>26.245999999999999</v>
      </c>
      <c r="AF69" s="7">
        <v>0.112</v>
      </c>
      <c r="AG69" s="7">
        <v>1.179</v>
      </c>
      <c r="AH69" s="7">
        <v>0.19600000000000001</v>
      </c>
      <c r="AI69" s="7">
        <v>38.006</v>
      </c>
      <c r="AJ69" s="7"/>
      <c r="AK69" s="7"/>
      <c r="AL69" s="7"/>
      <c r="AM69" s="7"/>
      <c r="AN69" s="7"/>
      <c r="AO69" s="15">
        <f t="shared" ref="AO69" si="25">+Q69+R69+S69+T69+U69+V69+W69+X69</f>
        <v>69.631999999999991</v>
      </c>
      <c r="AP69" s="15">
        <f t="shared" ref="AP69" si="26">+AC69+AD69+AE69+AF69+AG69+AH69+AI69+AJ69</f>
        <v>131.899</v>
      </c>
    </row>
    <row r="70" spans="2:42" x14ac:dyDescent="0.25">
      <c r="B70" s="4" t="s">
        <v>49</v>
      </c>
      <c r="C70" s="15">
        <v>76.740000000000009</v>
      </c>
      <c r="D70" s="15">
        <v>68.116</v>
      </c>
      <c r="E70" s="7"/>
      <c r="F70" s="7"/>
      <c r="G70" s="7"/>
      <c r="H70" s="7"/>
      <c r="I70" s="7"/>
      <c r="J70" s="7"/>
      <c r="K70" s="7">
        <v>38.4</v>
      </c>
      <c r="L70" s="7"/>
      <c r="M70" s="7"/>
      <c r="N70" s="7"/>
      <c r="O70" s="7">
        <v>38.340000000000003</v>
      </c>
      <c r="P70" s="7"/>
      <c r="Q70" s="7"/>
      <c r="R70" s="7"/>
      <c r="S70" s="7">
        <v>0.36299999999999999</v>
      </c>
      <c r="T70" s="7">
        <v>4.8</v>
      </c>
      <c r="U70" s="7"/>
      <c r="V70" s="7"/>
      <c r="W70" s="7"/>
      <c r="X70" s="7">
        <v>19.2</v>
      </c>
      <c r="Y70" s="7">
        <v>19.559999999999999</v>
      </c>
      <c r="Z70" s="7">
        <v>1.46</v>
      </c>
      <c r="AA70" s="7">
        <v>4.9729999999999999</v>
      </c>
      <c r="AB70" s="7">
        <v>17.760000000000002</v>
      </c>
      <c r="AC70" s="7"/>
      <c r="AD70" s="7"/>
      <c r="AE70" s="7"/>
      <c r="AF70" s="7"/>
      <c r="AG70" s="7"/>
      <c r="AH70" s="7">
        <v>0</v>
      </c>
      <c r="AI70" s="7"/>
      <c r="AJ70" s="7">
        <v>19.2</v>
      </c>
      <c r="AK70" s="7"/>
      <c r="AL70" s="7"/>
      <c r="AM70" s="7"/>
      <c r="AN70" s="7"/>
      <c r="AO70" s="15">
        <f t="shared" ref="AO70:AO71" si="27">+Q70+R70+S70+T70+U70+V70+W70+X70</f>
        <v>24.363</v>
      </c>
      <c r="AP70" s="15">
        <f t="shared" ref="AP70:AP71" si="28">+AC70+AD70+AE70+AF70+AG70+AH70+AI70+AJ70</f>
        <v>19.2</v>
      </c>
    </row>
    <row r="71" spans="2:42" x14ac:dyDescent="0.25">
      <c r="B71" s="4" t="s">
        <v>50</v>
      </c>
      <c r="C71" s="16">
        <v>0.496</v>
      </c>
      <c r="D71" s="15">
        <v>6.61</v>
      </c>
      <c r="E71" s="7">
        <v>0.254</v>
      </c>
      <c r="F71" s="7">
        <v>0.14499999999999999</v>
      </c>
      <c r="G71" s="7"/>
      <c r="H71" s="7"/>
      <c r="I71" s="7"/>
      <c r="J71" s="7">
        <v>9.7000000000000003E-2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>
        <v>1.5</v>
      </c>
      <c r="X71" s="7">
        <v>5.1100000000000003</v>
      </c>
      <c r="Y71" s="7"/>
      <c r="Z71" s="7"/>
      <c r="AA71" s="7"/>
      <c r="AB71" s="7"/>
      <c r="AC71" s="7">
        <v>0.5</v>
      </c>
      <c r="AD71" s="7">
        <v>2.4</v>
      </c>
      <c r="AE71" s="7"/>
      <c r="AF71" s="7"/>
      <c r="AG71" s="7"/>
      <c r="AH71" s="7">
        <v>0</v>
      </c>
      <c r="AI71" s="7"/>
      <c r="AJ71" s="7"/>
      <c r="AK71" s="7"/>
      <c r="AL71" s="7"/>
      <c r="AM71" s="7"/>
      <c r="AN71" s="7"/>
      <c r="AO71" s="15">
        <f t="shared" si="27"/>
        <v>6.61</v>
      </c>
      <c r="AP71" s="15">
        <f t="shared" si="28"/>
        <v>2.9</v>
      </c>
    </row>
    <row r="72" spans="2:42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15"/>
      <c r="AP72" s="15"/>
    </row>
    <row r="73" spans="2:42" x14ac:dyDescent="0.25">
      <c r="B73" s="5" t="s">
        <v>51</v>
      </c>
      <c r="C73" s="8">
        <f t="shared" ref="C73:AN73" si="29">+SUM(C75:C76)</f>
        <v>32.22</v>
      </c>
      <c r="D73" s="8">
        <f t="shared" si="29"/>
        <v>63.260000000000005</v>
      </c>
      <c r="E73" s="8">
        <f t="shared" si="29"/>
        <v>0</v>
      </c>
      <c r="F73" s="8">
        <f t="shared" si="29"/>
        <v>0</v>
      </c>
      <c r="G73" s="8">
        <f t="shared" si="29"/>
        <v>0</v>
      </c>
      <c r="H73" s="8">
        <f t="shared" si="29"/>
        <v>0</v>
      </c>
      <c r="I73" s="8">
        <f t="shared" si="29"/>
        <v>0</v>
      </c>
      <c r="J73" s="8">
        <f t="shared" si="29"/>
        <v>12</v>
      </c>
      <c r="K73" s="8">
        <f t="shared" si="29"/>
        <v>0</v>
      </c>
      <c r="L73" s="8">
        <f t="shared" si="29"/>
        <v>19.2</v>
      </c>
      <c r="M73" s="8">
        <f t="shared" si="29"/>
        <v>0</v>
      </c>
      <c r="N73" s="8">
        <f t="shared" si="29"/>
        <v>1.02</v>
      </c>
      <c r="O73" s="8">
        <f t="shared" si="29"/>
        <v>0</v>
      </c>
      <c r="P73" s="8"/>
      <c r="Q73" s="8">
        <f t="shared" si="29"/>
        <v>0</v>
      </c>
      <c r="R73" s="8">
        <f t="shared" si="29"/>
        <v>6</v>
      </c>
      <c r="S73" s="8">
        <f t="shared" si="29"/>
        <v>0</v>
      </c>
      <c r="T73" s="8">
        <f t="shared" si="29"/>
        <v>0</v>
      </c>
      <c r="U73" s="8">
        <f t="shared" si="29"/>
        <v>0</v>
      </c>
      <c r="V73" s="8">
        <f t="shared" si="29"/>
        <v>0.8</v>
      </c>
      <c r="W73" s="8">
        <f t="shared" si="29"/>
        <v>0</v>
      </c>
      <c r="X73" s="8">
        <f t="shared" si="29"/>
        <v>0</v>
      </c>
      <c r="Y73" s="8">
        <f t="shared" si="29"/>
        <v>16.2</v>
      </c>
      <c r="Z73" s="8">
        <f t="shared" si="29"/>
        <v>40.26</v>
      </c>
      <c r="AA73" s="8">
        <f t="shared" si="29"/>
        <v>0</v>
      </c>
      <c r="AB73" s="8">
        <f t="shared" si="29"/>
        <v>0</v>
      </c>
      <c r="AC73" s="8">
        <f t="shared" si="29"/>
        <v>0</v>
      </c>
      <c r="AD73" s="8">
        <f t="shared" si="29"/>
        <v>0</v>
      </c>
      <c r="AE73" s="8">
        <f t="shared" si="29"/>
        <v>0</v>
      </c>
      <c r="AF73" s="8">
        <f t="shared" si="29"/>
        <v>0</v>
      </c>
      <c r="AG73" s="8">
        <f t="shared" ref="AG73" si="30">+SUM(AG75:AG76)</f>
        <v>0</v>
      </c>
      <c r="AH73" s="8">
        <f t="shared" si="29"/>
        <v>0</v>
      </c>
      <c r="AI73" s="8">
        <f t="shared" si="29"/>
        <v>0</v>
      </c>
      <c r="AJ73" s="8">
        <f t="shared" si="29"/>
        <v>0</v>
      </c>
      <c r="AK73" s="8">
        <f t="shared" si="29"/>
        <v>0</v>
      </c>
      <c r="AL73" s="8">
        <f t="shared" si="29"/>
        <v>0</v>
      </c>
      <c r="AM73" s="8">
        <f t="shared" si="29"/>
        <v>0</v>
      </c>
      <c r="AN73" s="8">
        <f t="shared" si="29"/>
        <v>0</v>
      </c>
      <c r="AO73" s="8">
        <f t="shared" ref="AO73:AP73" si="31">+SUM(AO75:AO76)</f>
        <v>6.8</v>
      </c>
      <c r="AP73" s="8">
        <f t="shared" si="31"/>
        <v>0</v>
      </c>
    </row>
    <row r="74" spans="2:42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15"/>
      <c r="AP74" s="15"/>
    </row>
    <row r="75" spans="2:42" x14ac:dyDescent="0.25">
      <c r="B75" s="4" t="s">
        <v>52</v>
      </c>
      <c r="C75" s="15">
        <v>32.22</v>
      </c>
      <c r="D75" s="15">
        <v>28.2</v>
      </c>
      <c r="E75" s="4"/>
      <c r="F75" s="4"/>
      <c r="G75" s="4"/>
      <c r="H75" s="4"/>
      <c r="I75" s="4"/>
      <c r="J75" s="4">
        <v>12</v>
      </c>
      <c r="K75" s="4"/>
      <c r="L75" s="4">
        <v>19.2</v>
      </c>
      <c r="M75" s="4"/>
      <c r="N75" s="7">
        <v>1.02</v>
      </c>
      <c r="O75" s="7"/>
      <c r="P75" s="7"/>
      <c r="Q75" s="4"/>
      <c r="R75" s="4"/>
      <c r="S75" s="4"/>
      <c r="T75" s="4"/>
      <c r="U75" s="4">
        <v>0</v>
      </c>
      <c r="V75" s="4"/>
      <c r="W75" s="4"/>
      <c r="X75" s="4"/>
      <c r="Y75" s="4"/>
      <c r="Z75" s="7">
        <v>28.2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15">
        <f t="shared" ref="AO75" si="32">+Q75+R75+S75+T75+U75+V75+W75+X75</f>
        <v>0</v>
      </c>
      <c r="AP75" s="15">
        <f t="shared" ref="AP75" si="33">+AC75+AD75+AE75+AF75+AG75+AH75+AI75+AJ75</f>
        <v>0</v>
      </c>
    </row>
    <row r="76" spans="2:42" x14ac:dyDescent="0.25">
      <c r="B76" s="4" t="s">
        <v>53</v>
      </c>
      <c r="C76" s="15">
        <v>0</v>
      </c>
      <c r="D76" s="15">
        <v>35.06</v>
      </c>
      <c r="E76" s="4"/>
      <c r="F76" s="4"/>
      <c r="G76" s="4"/>
      <c r="H76" s="4"/>
      <c r="I76" s="4"/>
      <c r="J76" s="4"/>
      <c r="K76" s="4"/>
      <c r="L76" s="4"/>
      <c r="M76" s="4"/>
      <c r="N76" s="14"/>
      <c r="O76" s="14"/>
      <c r="P76" s="14"/>
      <c r="Q76" s="4"/>
      <c r="R76" s="4">
        <v>6</v>
      </c>
      <c r="S76" s="4"/>
      <c r="T76" s="4"/>
      <c r="U76" s="4">
        <v>0</v>
      </c>
      <c r="V76" s="4">
        <v>0.8</v>
      </c>
      <c r="W76" s="4"/>
      <c r="X76" s="4"/>
      <c r="Y76" s="4">
        <v>16.2</v>
      </c>
      <c r="Z76" s="7">
        <v>12.06</v>
      </c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15">
        <f t="shared" ref="AO76" si="34">+Q76+R76+S76+T76+U76+V76+W76+X76</f>
        <v>6.8</v>
      </c>
      <c r="AP76" s="15">
        <f t="shared" ref="AP76" si="35">+AC76+AD76+AE76+AF76+AG76+AH76+AI76+AJ76</f>
        <v>0</v>
      </c>
    </row>
    <row r="77" spans="2:42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5"/>
      <c r="AP77" s="15"/>
    </row>
    <row r="78" spans="2:42" x14ac:dyDescent="0.25">
      <c r="B78" s="5" t="s">
        <v>72</v>
      </c>
      <c r="C78" s="15">
        <v>0</v>
      </c>
      <c r="D78" s="15">
        <v>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  <c r="AA78" s="8"/>
      <c r="AB78" s="8"/>
      <c r="AC78" s="8"/>
      <c r="AD78" s="8"/>
      <c r="AE78" s="8"/>
      <c r="AF78" s="8"/>
      <c r="AG78" s="5"/>
      <c r="AH78" s="8"/>
      <c r="AI78" s="8"/>
      <c r="AJ78" s="8"/>
      <c r="AK78" s="8"/>
      <c r="AL78" s="8"/>
      <c r="AM78" s="8"/>
      <c r="AN78" s="8"/>
      <c r="AO78" s="15">
        <f t="shared" ref="AO78" si="36">+Q78+R78+S78+T78+U78+V78+W78+X78</f>
        <v>0</v>
      </c>
      <c r="AP78" s="15">
        <f t="shared" ref="AP78" si="37">+AC78+AD78+AE78+AF78+AG78+AH78+AI78+AJ78</f>
        <v>0</v>
      </c>
    </row>
    <row r="79" spans="2:42" x14ac:dyDescent="0.25">
      <c r="B79" s="17" t="s">
        <v>1</v>
      </c>
      <c r="C79" s="18">
        <f t="shared" ref="C79:W79" si="38">+C78+C73+C67+C53+C37+C11</f>
        <v>85757.521999999983</v>
      </c>
      <c r="D79" s="18">
        <f t="shared" si="38"/>
        <v>84613.110116448093</v>
      </c>
      <c r="E79" s="18">
        <f t="shared" si="38"/>
        <v>6112.1710000000003</v>
      </c>
      <c r="F79" s="18">
        <f t="shared" si="38"/>
        <v>6878.8269999999975</v>
      </c>
      <c r="G79" s="18">
        <f t="shared" si="38"/>
        <v>6887.7839999999997</v>
      </c>
      <c r="H79" s="18">
        <f t="shared" si="38"/>
        <v>6206.9290000000019</v>
      </c>
      <c r="I79" s="18">
        <f t="shared" si="38"/>
        <v>4884.0160000000005</v>
      </c>
      <c r="J79" s="18">
        <f t="shared" si="38"/>
        <v>6710.3709999999992</v>
      </c>
      <c r="K79" s="18">
        <f t="shared" si="38"/>
        <v>6459.7879999999996</v>
      </c>
      <c r="L79" s="18">
        <f t="shared" si="38"/>
        <v>7744.2330000000002</v>
      </c>
      <c r="M79" s="18">
        <f t="shared" si="38"/>
        <v>8078.9849999999979</v>
      </c>
      <c r="N79" s="18">
        <f>+N78+N73+N67+N53+N37+N11</f>
        <v>8733.3799999999992</v>
      </c>
      <c r="O79" s="18">
        <f>+O78+O73+O67+O53+O37+O11</f>
        <v>8186.6170000000002</v>
      </c>
      <c r="P79" s="18"/>
      <c r="Q79" s="18">
        <f t="shared" si="38"/>
        <v>7619.9670000000006</v>
      </c>
      <c r="R79" s="18">
        <f t="shared" si="38"/>
        <v>8466.3790000000008</v>
      </c>
      <c r="S79" s="18">
        <f t="shared" si="38"/>
        <v>7240.5170000000007</v>
      </c>
      <c r="T79" s="18">
        <f t="shared" si="38"/>
        <v>6311.0940000000001</v>
      </c>
      <c r="U79" s="18">
        <f t="shared" si="38"/>
        <v>6583.5671164480973</v>
      </c>
      <c r="V79" s="18">
        <f t="shared" si="38"/>
        <v>5520.4199999999992</v>
      </c>
      <c r="W79" s="18">
        <f t="shared" si="38"/>
        <v>7703.3020000000006</v>
      </c>
      <c r="X79" s="18">
        <f>+X78+X73+X67+X53+X37+X11</f>
        <v>7471.760000000002</v>
      </c>
      <c r="Y79" s="18">
        <f t="shared" ref="Y79:AO79" si="39">+Y78+Y73+Y67+Y53+Y37+Y11</f>
        <v>7402.2830000000004</v>
      </c>
      <c r="Z79" s="18">
        <f t="shared" si="39"/>
        <v>6238.1809999999996</v>
      </c>
      <c r="AA79" s="18">
        <f t="shared" si="39"/>
        <v>6438.7209999999995</v>
      </c>
      <c r="AB79" s="18">
        <f t="shared" si="39"/>
        <v>7616.9189999999999</v>
      </c>
      <c r="AC79" s="18">
        <f t="shared" si="39"/>
        <v>6906.4559999999992</v>
      </c>
      <c r="AD79" s="18">
        <f t="shared" si="39"/>
        <v>7213.8631800000012</v>
      </c>
      <c r="AE79" s="18">
        <f t="shared" si="39"/>
        <v>7612.8490000000002</v>
      </c>
      <c r="AF79" s="18">
        <f t="shared" si="39"/>
        <v>6646.2849999999999</v>
      </c>
      <c r="AG79" s="18">
        <f t="shared" si="39"/>
        <v>9330.719000000001</v>
      </c>
      <c r="AH79" s="18">
        <f t="shared" si="39"/>
        <v>6375.4360000000015</v>
      </c>
      <c r="AI79" s="18">
        <f t="shared" si="39"/>
        <v>6936.1050000000005</v>
      </c>
      <c r="AJ79" s="18">
        <f>+AJ78+AJ73+AJ67+AJ53+AJ37+AJ11</f>
        <v>7935.2589999999991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56917.006116448087</v>
      </c>
      <c r="AP79" s="18">
        <f t="shared" ref="AP79" si="40">+AP78+AP73+AP67+AP53+AP37+AP11</f>
        <v>58956.972179999997</v>
      </c>
    </row>
    <row r="80" spans="2:42" x14ac:dyDescent="0.25">
      <c r="B80" s="19" t="s">
        <v>69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10"/>
    </row>
    <row r="81" spans="5:42" x14ac:dyDescent="0.25">
      <c r="AO81" s="12"/>
      <c r="AP81" s="12"/>
    </row>
    <row r="82" spans="5:42" x14ac:dyDescent="0.2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</sheetData>
  <mergeCells count="2">
    <mergeCell ref="B5:AP5"/>
    <mergeCell ref="B4:AP4"/>
  </mergeCells>
  <pageMargins left="2.4803149606299213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IV9_2</vt:lpstr>
      <vt:lpstr>IV9_2!Zone_d_impression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2017-11-15T09:52:55Z</cp:lastPrinted>
  <dcterms:created xsi:type="dcterms:W3CDTF">2016-05-10T08:14:07Z</dcterms:created>
  <dcterms:modified xsi:type="dcterms:W3CDTF">2017-11-15T09:54:52Z</dcterms:modified>
</cp:coreProperties>
</file>