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980" windowHeight="1185" activeTab="0"/>
  </bookViews>
  <sheets>
    <sheet name="I2" sheetId="1" r:id="rId1"/>
  </sheets>
  <definedNames>
    <definedName name="_xlnm.Print_Area" localSheetId="0">'I2'!$A$1:$E$152</definedName>
  </definedNames>
  <calcPr fullCalcOnLoad="1"/>
</workbook>
</file>

<file path=xl/sharedStrings.xml><?xml version="1.0" encoding="utf-8"?>
<sst xmlns="http://schemas.openxmlformats.org/spreadsheetml/2006/main" count="117" uniqueCount="36">
  <si>
    <t>I.2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</si>
  <si>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</si>
  <si>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</si>
  <si>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</si>
  <si>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</si>
  <si>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</si>
  <si>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</si>
  <si>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</si>
  <si>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</si>
  <si>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</si>
  <si>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</si>
  <si>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</si>
  <si>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</si>
  <si>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Juin</t>
  </si>
  <si>
    <t xml:space="preserve">     Juillet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</si>
  <si>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</si>
  <si>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</si>
  <si>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</si>
  <si>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</si>
  <si>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</si>
  <si>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</si>
  <si>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>Période</t>
  </si>
  <si>
    <t xml:space="preserve">                       PRIX  MOYENS</t>
  </si>
  <si>
    <t>VENTES</t>
  </si>
  <si>
    <t xml:space="preserve">                                                                                                                            RELEVE DES CONTRATS DE VENTE DE CAFE ARABICA</t>
  </si>
  <si>
    <t>-</t>
  </si>
  <si>
    <t xml:space="preserve"> </t>
  </si>
  <si>
    <t xml:space="preserve">     Septembre </t>
  </si>
  <si>
    <t xml:space="preserve">     Août </t>
  </si>
  <si>
    <t>Source: ARFIC</t>
  </si>
  <si>
    <t>En MBIF</t>
  </si>
  <si>
    <t>En Tonnes</t>
  </si>
  <si>
    <t>CTS/LB*</t>
  </si>
  <si>
    <t>* Cents par livre</t>
  </si>
  <si>
    <t xml:space="preserve">     Septembre</t>
  </si>
  <si>
    <t xml:space="preserve">    1er     Trim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</si>
</sst>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#,##0.0_);\(#,##0.0\)"/>
    <numFmt numFmtId="177" formatCode="General_)"/>
    <numFmt numFmtId="178" formatCode="_-* #,##0.0\ _F_-;\-* #,##0.0\ _F_-;_-* &quot;-&quot;??\ _F_-;_-@_-"/>
    <numFmt numFmtId="179" formatCode="_-* #,##0\ _F_-;\-* #,##0\ _F_-;_-* &quot;-&quot;??\ _F_-;_-@_-"/>
    <numFmt numFmtId="180" formatCode="0.000"/>
    <numFmt numFmtId="181" formatCode="0.0"/>
    <numFmt numFmtId="182" formatCode="_-* #,##0.000\ _F_-;\-* #,##0.000\ _F_-;_-* &quot;-&quot;??\ _F_-;_-@_-"/>
    <numFmt numFmtId="183" formatCode="#,##0.0"/>
    <numFmt numFmtId="184" formatCode="_-* #,##0.0000\ _F_-;\-* #,##0.0000\ _F_-;_-* &quot;-&quot;??\ _F_-;_-@_-"/>
    <numFmt numFmtId="185" formatCode="_-* #,##0.00000\ _F_-;\-* #,##0.00000\ _F_-;_-* &quot;-&quot;??\ _F_-;_-@_-"/>
    <numFmt numFmtId="186" formatCode="_-* #,##0.000000\ _F_-;\-* #,##0.000000\ _F_-;_-* &quot;-&quot;??\ _F_-;_-@_-"/>
    <numFmt numFmtId="187" formatCode="#,##0.00_ ;[Red]\-#,##0.00\ "/>
    <numFmt numFmtId="188" formatCode="#,##0.0_ ;[Red]\-#,##0.0\ "/>
    <numFmt numFmtId="189" formatCode="#,##0_ ;[Red]\-#,##0\ "/>
    <numFmt numFmtId="190" formatCode="#,##0.00_ ;\-#,##0.00\ "/>
    <numFmt numFmtId="191" formatCode="#,##0.00;[Red]#,##0.00"/>
    <numFmt numFmtId="192" formatCode="#,##0.000"/>
    <numFmt numFmtId="193" formatCode="#,##0.0000"/>
    <numFmt numFmtId="194" formatCode="#,##0.0000_);\(#,##0.0000\)"/>
    <numFmt numFmtId="195" formatCode="0.00_)"/>
    <numFmt numFmtId="196" formatCode="#,##0_ ;\-#,##0\ "/>
    <numFmt numFmtId="197" formatCode="0.00_ ;[Red]\-0.00\ "/>
    <numFmt numFmtId="198" formatCode="#,##0;[Red]#,##0"/>
    <numFmt numFmtId="199" formatCode="#,##0.000000000"/>
    <numFmt numFmtId="200" formatCode="_-* #,##0.00\ _F_B_-;\-* #,##0.00\ _F_B_-;_-* &quot;-&quot;??\ _F_B_-;_-@_-"/>
    <numFmt numFmtId="201" formatCode="#,##0.00\ _€"/>
    <numFmt numFmtId="202" formatCode="_-* #,##0.00\ _€_-;\-* #,##0.00\ _€_-;_-* &quot;-&quot;?????\ _€_-;_-@_-"/>
    <numFmt numFmtId="203" formatCode="_-* #,##0.0\ _€_-;\-* #,##0.0\ _€_-;_-* &quot;-&quot;?\ _€_-;_-@_-"/>
    <numFmt numFmtId="204" formatCode="0.0000"/>
    <numFmt numFmtId="205" formatCode="&quot;Vrai&quot;;&quot;Vrai&quot;;&quot;Faux&quot;"/>
    <numFmt numFmtId="206" formatCode="&quot;Actif&quot;;&quot;Actif&quot;;&quot;Inactif&quot;"/>
    <numFmt numFmtId="207" formatCode="[$€-2]\ #,##0.00_);[Red]\([$€-2]\ #,##0.00\)"/>
    <numFmt numFmtId="208" formatCode="_-* #,##0.0\ _€_-;\-* #,##0.0\ _€_-;_-* &quot;-&quot;??\ _€_-;_-@_-"/>
    <numFmt numFmtId="209" formatCode="_-* #,##0\ _€_-;\-* #,##0\ _€_-;_-* &quot;-&quot;??\ _€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u val="singleAccounting"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0" fillId="0" borderId="0">
      <alignment/>
      <protection/>
    </xf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4">
    <xf numFmtId="177" fontId="0" fillId="0" borderId="0" xfId="0" applyAlignment="1">
      <alignment/>
    </xf>
    <xf numFmtId="177" fontId="23" fillId="0" borderId="10" xfId="0" applyFont="1" applyBorder="1" applyAlignment="1">
      <alignment horizontal="right"/>
    </xf>
    <xf numFmtId="177" fontId="23" fillId="0" borderId="11" xfId="0" applyFont="1" applyBorder="1" applyAlignment="1">
      <alignment horizontal="right"/>
    </xf>
    <xf numFmtId="177" fontId="23" fillId="0" borderId="12" xfId="0" applyFont="1" applyBorder="1" applyAlignment="1">
      <alignment horizontal="right"/>
    </xf>
    <xf numFmtId="177" fontId="23" fillId="0" borderId="0" xfId="0" applyFont="1" applyAlignment="1">
      <alignment/>
    </xf>
    <xf numFmtId="177" fontId="23" fillId="0" borderId="13" xfId="0" applyFont="1" applyBorder="1" applyAlignment="1">
      <alignment horizontal="right"/>
    </xf>
    <xf numFmtId="177" fontId="23" fillId="0" borderId="0" xfId="0" applyFont="1" applyBorder="1" applyAlignment="1">
      <alignment horizontal="right"/>
    </xf>
    <xf numFmtId="177" fontId="24" fillId="0" borderId="14" xfId="0" applyFont="1" applyBorder="1" applyAlignment="1">
      <alignment horizontal="right"/>
    </xf>
    <xf numFmtId="177" fontId="24" fillId="0" borderId="13" xfId="0" applyFont="1" applyBorder="1" applyAlignment="1">
      <alignment horizontal="center"/>
    </xf>
    <xf numFmtId="177" fontId="23" fillId="0" borderId="15" xfId="0" applyFont="1" applyBorder="1" applyAlignment="1">
      <alignment horizontal="right"/>
    </xf>
    <xf numFmtId="177" fontId="24" fillId="0" borderId="16" xfId="0" applyFont="1" applyBorder="1" applyAlignment="1">
      <alignment horizontal="right"/>
    </xf>
    <xf numFmtId="177" fontId="24" fillId="0" borderId="17" xfId="0" applyFont="1" applyBorder="1" applyAlignment="1">
      <alignment horizontal="right"/>
    </xf>
    <xf numFmtId="177" fontId="23" fillId="0" borderId="10" xfId="0" applyFont="1" applyBorder="1" applyAlignment="1">
      <alignment horizontal="center"/>
    </xf>
    <xf numFmtId="177" fontId="23" fillId="0" borderId="12" xfId="0" applyFont="1" applyBorder="1" applyAlignment="1">
      <alignment horizontal="center"/>
    </xf>
    <xf numFmtId="177" fontId="23" fillId="0" borderId="11" xfId="0" applyFont="1" applyBorder="1" applyAlignment="1">
      <alignment horizontal="center"/>
    </xf>
    <xf numFmtId="177" fontId="23" fillId="0" borderId="13" xfId="0" applyFont="1" applyBorder="1" applyAlignment="1">
      <alignment horizontal="center"/>
    </xf>
    <xf numFmtId="177" fontId="23" fillId="0" borderId="15" xfId="0" applyFont="1" applyBorder="1" applyAlignment="1">
      <alignment horizontal="center"/>
    </xf>
    <xf numFmtId="177" fontId="23" fillId="0" borderId="17" xfId="0" applyFont="1" applyBorder="1" applyAlignment="1">
      <alignment horizontal="center"/>
    </xf>
    <xf numFmtId="177" fontId="23" fillId="0" borderId="16" xfId="0" applyFont="1" applyBorder="1" applyAlignment="1">
      <alignment horizontal="center"/>
    </xf>
    <xf numFmtId="177" fontId="23" fillId="0" borderId="13" xfId="0" applyFont="1" applyBorder="1" applyAlignment="1">
      <alignment horizontal="left"/>
    </xf>
    <xf numFmtId="177" fontId="23" fillId="0" borderId="18" xfId="0" applyFont="1" applyBorder="1" applyAlignment="1">
      <alignment horizontal="center"/>
    </xf>
    <xf numFmtId="177" fontId="23" fillId="0" borderId="0" xfId="0" applyFont="1" applyBorder="1" applyAlignment="1">
      <alignment horizontal="center"/>
    </xf>
    <xf numFmtId="177" fontId="24" fillId="0" borderId="13" xfId="0" applyFont="1" applyBorder="1" applyAlignment="1">
      <alignment horizontal="left"/>
    </xf>
    <xf numFmtId="177" fontId="23" fillId="0" borderId="19" xfId="0" applyFont="1" applyBorder="1" applyAlignment="1">
      <alignment horizontal="center"/>
    </xf>
    <xf numFmtId="177" fontId="23" fillId="0" borderId="18" xfId="59" applyFont="1" applyBorder="1" applyAlignment="1">
      <alignment horizontal="left"/>
      <protection/>
    </xf>
    <xf numFmtId="179" fontId="23" fillId="0" borderId="18" xfId="51" applyNumberFormat="1" applyFont="1" applyBorder="1" applyAlignment="1" applyProtection="1">
      <alignment horizontal="center"/>
      <protection/>
    </xf>
    <xf numFmtId="178" fontId="23" fillId="0" borderId="0" xfId="51" applyNumberFormat="1" applyFont="1" applyBorder="1" applyAlignment="1" applyProtection="1">
      <alignment horizontal="center"/>
      <protection/>
    </xf>
    <xf numFmtId="178" fontId="23" fillId="0" borderId="18" xfId="51" applyNumberFormat="1" applyFont="1" applyFill="1" applyBorder="1" applyAlignment="1">
      <alignment/>
    </xf>
    <xf numFmtId="179" fontId="23" fillId="0" borderId="18" xfId="51" applyNumberFormat="1" applyFont="1" applyBorder="1" applyAlignment="1">
      <alignment horizontal="center"/>
    </xf>
    <xf numFmtId="178" fontId="23" fillId="0" borderId="14" xfId="51" applyNumberFormat="1" applyFont="1" applyBorder="1" applyAlignment="1">
      <alignment horizontal="center"/>
    </xf>
    <xf numFmtId="179" fontId="23" fillId="0" borderId="14" xfId="51" applyNumberFormat="1" applyFont="1" applyBorder="1" applyAlignment="1">
      <alignment horizontal="center"/>
    </xf>
    <xf numFmtId="177" fontId="23" fillId="0" borderId="18" xfId="0" applyFont="1" applyBorder="1" applyAlignment="1">
      <alignment horizontal="left"/>
    </xf>
    <xf numFmtId="179" fontId="23" fillId="0" borderId="14" xfId="47" applyNumberFormat="1" applyFont="1" applyFill="1" applyBorder="1" applyAlignment="1">
      <alignment/>
    </xf>
    <xf numFmtId="178" fontId="23" fillId="0" borderId="0" xfId="47" applyNumberFormat="1" applyFont="1" applyBorder="1" applyAlignment="1" applyProtection="1">
      <alignment/>
      <protection/>
    </xf>
    <xf numFmtId="178" fontId="23" fillId="0" borderId="18" xfId="47" applyNumberFormat="1" applyFont="1" applyFill="1" applyBorder="1" applyAlignment="1">
      <alignment/>
    </xf>
    <xf numFmtId="175" fontId="23" fillId="0" borderId="0" xfId="47" applyFont="1" applyAlignment="1">
      <alignment/>
    </xf>
    <xf numFmtId="177" fontId="23" fillId="0" borderId="18" xfId="0" applyFont="1" applyBorder="1" applyAlignment="1">
      <alignment horizontal="left" indent="1"/>
    </xf>
    <xf numFmtId="179" fontId="23" fillId="0" borderId="18" xfId="47" applyNumberFormat="1" applyFont="1" applyFill="1" applyBorder="1" applyAlignment="1">
      <alignment/>
    </xf>
    <xf numFmtId="179" fontId="23" fillId="0" borderId="14" xfId="0" applyNumberFormat="1" applyFont="1" applyBorder="1" applyAlignment="1">
      <alignment/>
    </xf>
    <xf numFmtId="179" fontId="23" fillId="0" borderId="14" xfId="47" applyNumberFormat="1" applyFont="1" applyBorder="1" applyAlignment="1">
      <alignment/>
    </xf>
    <xf numFmtId="179" fontId="23" fillId="0" borderId="18" xfId="47" applyNumberFormat="1" applyFont="1" applyFill="1" applyBorder="1" applyAlignment="1">
      <alignment horizontal="left" indent="8"/>
    </xf>
    <xf numFmtId="179" fontId="23" fillId="0" borderId="18" xfId="47" applyNumberFormat="1" applyFont="1" applyFill="1" applyBorder="1" applyAlignment="1">
      <alignment horizontal="center"/>
    </xf>
    <xf numFmtId="179" fontId="23" fillId="0" borderId="0" xfId="47" applyNumberFormat="1" applyFont="1" applyFill="1" applyBorder="1" applyAlignment="1">
      <alignment/>
    </xf>
    <xf numFmtId="179" fontId="23" fillId="0" borderId="18" xfId="0" applyNumberFormat="1" applyFont="1" applyBorder="1" applyAlignment="1">
      <alignment horizontal="center"/>
    </xf>
    <xf numFmtId="177" fontId="23" fillId="0" borderId="14" xfId="0" applyFont="1" applyBorder="1" applyAlignment="1">
      <alignment/>
    </xf>
    <xf numFmtId="178" fontId="23" fillId="0" borderId="18" xfId="47" applyNumberFormat="1" applyFont="1" applyFill="1" applyBorder="1" applyAlignment="1">
      <alignment horizontal="center"/>
    </xf>
    <xf numFmtId="178" fontId="23" fillId="0" borderId="18" xfId="47" applyNumberFormat="1" applyFont="1" applyBorder="1" applyAlignment="1">
      <alignment horizontal="center"/>
    </xf>
    <xf numFmtId="178" fontId="23" fillId="0" borderId="18" xfId="0" applyNumberFormat="1" applyFont="1" applyBorder="1" applyAlignment="1">
      <alignment horizontal="center"/>
    </xf>
    <xf numFmtId="178" fontId="23" fillId="0" borderId="0" xfId="47" applyNumberFormat="1" applyFont="1" applyFill="1" applyBorder="1" applyAlignment="1" applyProtection="1">
      <alignment/>
      <protection/>
    </xf>
    <xf numFmtId="179" fontId="23" fillId="0" borderId="18" xfId="47" applyNumberFormat="1" applyFont="1" applyFill="1" applyBorder="1" applyAlignment="1" applyProtection="1">
      <alignment/>
      <protection/>
    </xf>
    <xf numFmtId="178" fontId="23" fillId="0" borderId="14" xfId="47" applyNumberFormat="1" applyFont="1" applyFill="1" applyBorder="1" applyAlignment="1" applyProtection="1">
      <alignment/>
      <protection/>
    </xf>
    <xf numFmtId="178" fontId="23" fillId="0" borderId="18" xfId="47" applyNumberFormat="1" applyFont="1" applyFill="1" applyBorder="1" applyAlignment="1" applyProtection="1">
      <alignment/>
      <protection/>
    </xf>
    <xf numFmtId="179" fontId="23" fillId="0" borderId="19" xfId="0" applyNumberFormat="1" applyFont="1" applyBorder="1" applyAlignment="1">
      <alignment horizontal="center"/>
    </xf>
    <xf numFmtId="178" fontId="23" fillId="0" borderId="19" xfId="0" applyNumberFormat="1" applyFont="1" applyBorder="1" applyAlignment="1">
      <alignment horizontal="center"/>
    </xf>
    <xf numFmtId="177" fontId="23" fillId="0" borderId="19" xfId="0" applyFont="1" applyBorder="1" applyAlignment="1">
      <alignment/>
    </xf>
    <xf numFmtId="175" fontId="23" fillId="0" borderId="0" xfId="47" applyFont="1" applyBorder="1" applyAlignment="1">
      <alignment horizontal="left"/>
    </xf>
    <xf numFmtId="177" fontId="23" fillId="0" borderId="0" xfId="0" applyFont="1" applyBorder="1" applyAlignment="1">
      <alignment/>
    </xf>
    <xf numFmtId="185" fontId="23" fillId="0" borderId="14" xfId="47" applyNumberFormat="1" applyFont="1" applyBorder="1" applyAlignment="1">
      <alignment/>
    </xf>
    <xf numFmtId="177" fontId="23" fillId="0" borderId="15" xfId="0" applyFont="1" applyBorder="1" applyAlignment="1">
      <alignment/>
    </xf>
    <xf numFmtId="175" fontId="23" fillId="0" borderId="16" xfId="47" applyFont="1" applyBorder="1" applyAlignment="1">
      <alignment horizontal="left"/>
    </xf>
    <xf numFmtId="177" fontId="23" fillId="0" borderId="16" xfId="0" applyFont="1" applyBorder="1" applyAlignment="1">
      <alignment/>
    </xf>
    <xf numFmtId="177" fontId="23" fillId="0" borderId="17" xfId="0" applyFont="1" applyBorder="1" applyAlignment="1">
      <alignment/>
    </xf>
    <xf numFmtId="177" fontId="23" fillId="0" borderId="0" xfId="0" applyFont="1" applyAlignment="1">
      <alignment horizontal="left"/>
    </xf>
    <xf numFmtId="179" fontId="23" fillId="0" borderId="0" xfId="47" applyNumberFormat="1" applyFont="1" applyAlignment="1" applyProtection="1">
      <alignment/>
      <protection/>
    </xf>
    <xf numFmtId="179" fontId="24" fillId="0" borderId="0" xfId="47" applyNumberFormat="1" applyFont="1" applyAlignment="1" applyProtection="1">
      <alignment/>
      <protection/>
    </xf>
    <xf numFmtId="178" fontId="23" fillId="0" borderId="0" xfId="47" applyNumberFormat="1" applyFont="1" applyAlignment="1">
      <alignment/>
    </xf>
    <xf numFmtId="178" fontId="23" fillId="0" borderId="0" xfId="47" applyNumberFormat="1" applyFont="1" applyAlignment="1" applyProtection="1">
      <alignment/>
      <protection/>
    </xf>
    <xf numFmtId="184" fontId="23" fillId="0" borderId="0" xfId="47" applyNumberFormat="1" applyFont="1" applyAlignment="1" applyProtection="1">
      <alignment/>
      <protection/>
    </xf>
    <xf numFmtId="4" fontId="23" fillId="0" borderId="0" xfId="47" applyNumberFormat="1" applyFont="1" applyAlignment="1" applyProtection="1">
      <alignment/>
      <protection/>
    </xf>
    <xf numFmtId="178" fontId="25" fillId="0" borderId="0" xfId="47" applyNumberFormat="1" applyFont="1" applyBorder="1" applyAlignment="1">
      <alignment horizontal="right"/>
    </xf>
    <xf numFmtId="175" fontId="25" fillId="0" borderId="0" xfId="47" applyFont="1" applyBorder="1" applyAlignment="1">
      <alignment horizontal="right"/>
    </xf>
    <xf numFmtId="185" fontId="25" fillId="0" borderId="0" xfId="47" applyNumberFormat="1" applyFont="1" applyBorder="1" applyAlignment="1">
      <alignment horizontal="right"/>
    </xf>
    <xf numFmtId="175" fontId="23" fillId="0" borderId="0" xfId="47" applyFont="1" applyAlignment="1" applyProtection="1">
      <alignment/>
      <protection/>
    </xf>
    <xf numFmtId="4" fontId="23" fillId="0" borderId="0" xfId="47" applyNumberFormat="1" applyFont="1" applyAlignment="1">
      <alignment/>
    </xf>
    <xf numFmtId="179" fontId="23" fillId="0" borderId="0" xfId="47" applyNumberFormat="1" applyFont="1" applyAlignment="1" applyProtection="1">
      <alignment horizontal="center"/>
      <protection/>
    </xf>
    <xf numFmtId="175" fontId="23" fillId="0" borderId="0" xfId="47" applyNumberFormat="1" applyFont="1" applyAlignment="1" applyProtection="1">
      <alignment horizontal="center"/>
      <protection/>
    </xf>
    <xf numFmtId="179" fontId="23" fillId="0" borderId="0" xfId="47" applyNumberFormat="1" applyFont="1" applyAlignment="1">
      <alignment/>
    </xf>
    <xf numFmtId="179" fontId="23" fillId="0" borderId="0" xfId="47" applyNumberFormat="1" applyFont="1" applyBorder="1" applyAlignment="1" applyProtection="1">
      <alignment/>
      <protection/>
    </xf>
    <xf numFmtId="178" fontId="23" fillId="0" borderId="0" xfId="47" applyNumberFormat="1" applyFont="1" applyBorder="1" applyAlignment="1" applyProtection="1">
      <alignment/>
      <protection/>
    </xf>
    <xf numFmtId="175" fontId="23" fillId="0" borderId="0" xfId="47" applyNumberFormat="1" applyFont="1" applyAlignment="1" applyProtection="1">
      <alignment/>
      <protection/>
    </xf>
    <xf numFmtId="179" fontId="23" fillId="0" borderId="0" xfId="47" applyNumberFormat="1" applyFont="1" applyBorder="1" applyAlignment="1">
      <alignment horizontal="right"/>
    </xf>
    <xf numFmtId="178" fontId="23" fillId="0" borderId="0" xfId="47" applyNumberFormat="1" applyFont="1" applyBorder="1" applyAlignment="1">
      <alignment horizontal="right"/>
    </xf>
    <xf numFmtId="175" fontId="23" fillId="0" borderId="0" xfId="47" applyFont="1" applyBorder="1" applyAlignment="1">
      <alignment horizontal="right"/>
    </xf>
    <xf numFmtId="179" fontId="23" fillId="0" borderId="0" xfId="47" applyNumberFormat="1" applyFont="1" applyBorder="1" applyAlignment="1" applyProtection="1">
      <alignment/>
      <protection/>
    </xf>
    <xf numFmtId="175" fontId="23" fillId="0" borderId="0" xfId="47" applyNumberFormat="1" applyFont="1" applyAlignment="1">
      <alignment/>
    </xf>
    <xf numFmtId="177" fontId="23" fillId="0" borderId="0" xfId="0" applyFont="1" applyAlignment="1">
      <alignment/>
    </xf>
    <xf numFmtId="4" fontId="23" fillId="0" borderId="0" xfId="0" applyNumberFormat="1" applyFont="1" applyAlignment="1">
      <alignment/>
    </xf>
    <xf numFmtId="179" fontId="23" fillId="0" borderId="0" xfId="47" applyNumberFormat="1" applyFont="1" applyBorder="1" applyAlignment="1">
      <alignment horizontal="right" wrapText="1"/>
    </xf>
    <xf numFmtId="178" fontId="23" fillId="0" borderId="0" xfId="47" applyNumberFormat="1" applyFont="1" applyBorder="1" applyAlignment="1">
      <alignment horizontal="right" wrapText="1"/>
    </xf>
    <xf numFmtId="175" fontId="23" fillId="0" borderId="0" xfId="47" applyFont="1" applyBorder="1" applyAlignment="1">
      <alignment horizontal="right" wrapText="1"/>
    </xf>
    <xf numFmtId="4" fontId="23" fillId="0" borderId="0" xfId="47" applyNumberFormat="1" applyFont="1" applyAlignment="1" applyProtection="1">
      <alignment horizontal="right" wrapText="1"/>
      <protection/>
    </xf>
    <xf numFmtId="179" fontId="23" fillId="0" borderId="0" xfId="47" applyNumberFormat="1" applyFont="1" applyBorder="1" applyAlignment="1" applyProtection="1">
      <alignment wrapText="1"/>
      <protection/>
    </xf>
    <xf numFmtId="179" fontId="23" fillId="0" borderId="0" xfId="47" applyNumberFormat="1" applyFont="1" applyAlignment="1" applyProtection="1">
      <alignment horizontal="right" wrapText="1"/>
      <protection/>
    </xf>
    <xf numFmtId="179" fontId="23" fillId="0" borderId="0" xfId="47" applyNumberFormat="1" applyFont="1" applyAlignment="1">
      <alignment horizontal="right" wrapText="1"/>
    </xf>
    <xf numFmtId="178" fontId="23" fillId="0" borderId="0" xfId="47" applyNumberFormat="1" applyFont="1" applyAlignment="1">
      <alignment horizontal="right" wrapText="1"/>
    </xf>
    <xf numFmtId="175" fontId="23" fillId="0" borderId="0" xfId="47" applyFont="1" applyAlignment="1">
      <alignment horizontal="right" wrapText="1"/>
    </xf>
    <xf numFmtId="177" fontId="23" fillId="0" borderId="0" xfId="0" applyFont="1" applyAlignment="1">
      <alignment wrapText="1"/>
    </xf>
    <xf numFmtId="4" fontId="23" fillId="0" borderId="0" xfId="47" applyNumberFormat="1" applyFont="1" applyAlignment="1">
      <alignment wrapText="1"/>
    </xf>
    <xf numFmtId="4" fontId="23" fillId="0" borderId="0" xfId="0" applyNumberFormat="1" applyFont="1" applyAlignment="1">
      <alignment wrapText="1"/>
    </xf>
    <xf numFmtId="3" fontId="23" fillId="0" borderId="0" xfId="0" applyNumberFormat="1" applyFont="1" applyAlignment="1">
      <alignment wrapText="1"/>
    </xf>
    <xf numFmtId="4" fontId="23" fillId="0" borderId="0" xfId="47" applyNumberFormat="1" applyFont="1" applyAlignment="1">
      <alignment horizontal="right" wrapText="1"/>
    </xf>
    <xf numFmtId="4" fontId="23" fillId="0" borderId="0" xfId="47" applyNumberFormat="1" applyFont="1" applyAlignment="1" applyProtection="1">
      <alignment wrapText="1"/>
      <protection/>
    </xf>
    <xf numFmtId="184" fontId="23" fillId="0" borderId="0" xfId="47" applyNumberFormat="1" applyFont="1" applyAlignment="1" applyProtection="1">
      <alignment wrapText="1"/>
      <protection/>
    </xf>
    <xf numFmtId="189" fontId="23" fillId="0" borderId="0" xfId="47" applyNumberFormat="1" applyFont="1" applyAlignment="1">
      <alignment horizontal="right"/>
    </xf>
    <xf numFmtId="189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91" fontId="23" fillId="0" borderId="0" xfId="0" applyNumberFormat="1" applyFont="1" applyAlignment="1">
      <alignment horizontal="center"/>
    </xf>
    <xf numFmtId="191" fontId="23" fillId="0" borderId="0" xfId="0" applyNumberFormat="1" applyFont="1" applyAlignment="1">
      <alignment/>
    </xf>
    <xf numFmtId="190" fontId="23" fillId="0" borderId="0" xfId="47" applyNumberFormat="1" applyFont="1" applyAlignment="1" applyProtection="1">
      <alignment/>
      <protection/>
    </xf>
    <xf numFmtId="191" fontId="23" fillId="0" borderId="0" xfId="47" applyNumberFormat="1" applyFont="1" applyAlignment="1">
      <alignment horizontal="center"/>
    </xf>
    <xf numFmtId="191" fontId="23" fillId="0" borderId="0" xfId="47" applyNumberFormat="1" applyFont="1" applyAlignment="1">
      <alignment/>
    </xf>
    <xf numFmtId="175" fontId="23" fillId="0" borderId="0" xfId="47" applyFont="1" applyAlignment="1">
      <alignment horizontal="center"/>
    </xf>
    <xf numFmtId="177" fontId="24" fillId="0" borderId="0" xfId="0" applyFont="1" applyAlignment="1">
      <alignment/>
    </xf>
    <xf numFmtId="177" fontId="23" fillId="0" borderId="0" xfId="0" applyFont="1" applyAlignment="1">
      <alignment horizontal="right"/>
    </xf>
    <xf numFmtId="177" fontId="24" fillId="0" borderId="0" xfId="0" applyFont="1" applyAlignment="1">
      <alignment horizontal="left"/>
    </xf>
    <xf numFmtId="179" fontId="24" fillId="0" borderId="0" xfId="47" applyNumberFormat="1" applyFont="1" applyAlignment="1">
      <alignment horizontal="right" wrapText="1"/>
    </xf>
    <xf numFmtId="175" fontId="24" fillId="0" borderId="0" xfId="47" applyFont="1" applyAlignment="1">
      <alignment/>
    </xf>
    <xf numFmtId="175" fontId="24" fillId="0" borderId="0" xfId="47" applyNumberFormat="1" applyFont="1" applyAlignment="1">
      <alignment/>
    </xf>
    <xf numFmtId="4" fontId="24" fillId="0" borderId="0" xfId="47" applyNumberFormat="1" applyFont="1" applyAlignment="1" applyProtection="1">
      <alignment/>
      <protection/>
    </xf>
    <xf numFmtId="179" fontId="23" fillId="0" borderId="0" xfId="47" applyNumberFormat="1" applyFont="1" applyBorder="1" applyAlignment="1">
      <alignment horizontal="left"/>
    </xf>
    <xf numFmtId="179" fontId="23" fillId="0" borderId="0" xfId="47" applyNumberFormat="1" applyFont="1" applyAlignment="1">
      <alignment horizontal="right"/>
    </xf>
    <xf numFmtId="4" fontId="23" fillId="0" borderId="0" xfId="0" applyNumberFormat="1" applyFont="1" applyAlignment="1">
      <alignment horizontal="right"/>
    </xf>
    <xf numFmtId="4" fontId="23" fillId="0" borderId="0" xfId="47" applyNumberFormat="1" applyFont="1" applyAlignment="1">
      <alignment horizontal="right"/>
    </xf>
    <xf numFmtId="179" fontId="24" fillId="0" borderId="0" xfId="47" applyNumberFormat="1" applyFont="1" applyAlignment="1">
      <alignment horizontal="center" wrapText="1"/>
    </xf>
    <xf numFmtId="175" fontId="24" fillId="0" borderId="0" xfId="47" applyFont="1" applyAlignment="1">
      <alignment horizontal="center"/>
    </xf>
    <xf numFmtId="4" fontId="24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0" xfId="47" applyNumberFormat="1" applyFont="1" applyAlignment="1">
      <alignment/>
    </xf>
    <xf numFmtId="179" fontId="24" fillId="0" borderId="0" xfId="47" applyNumberFormat="1" applyFont="1" applyAlignment="1">
      <alignment horizontal="left" wrapText="1"/>
    </xf>
    <xf numFmtId="175" fontId="24" fillId="0" borderId="0" xfId="47" applyNumberFormat="1" applyFont="1" applyAlignment="1">
      <alignment horizontal="right"/>
    </xf>
    <xf numFmtId="203" fontId="23" fillId="0" borderId="0" xfId="47" applyNumberFormat="1" applyFont="1" applyAlignment="1">
      <alignment/>
    </xf>
    <xf numFmtId="179" fontId="23" fillId="0" borderId="0" xfId="51" applyNumberFormat="1" applyFont="1" applyBorder="1" applyAlignment="1">
      <alignment horizontal="center"/>
    </xf>
    <xf numFmtId="177" fontId="23" fillId="0" borderId="13" xfId="0" applyFont="1" applyBorder="1" applyAlignment="1">
      <alignment horizontal="center"/>
    </xf>
    <xf numFmtId="177" fontId="23" fillId="0" borderId="14" xfId="0" applyFont="1" applyBorder="1" applyAlignment="1">
      <alignment horizont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3" xfId="52"/>
    <cellStyle name="Currency" xfId="53"/>
    <cellStyle name="Currency [0]" xfId="54"/>
    <cellStyle name="Neutre" xfId="55"/>
    <cellStyle name="Normal 2" xfId="56"/>
    <cellStyle name="Normal 2 2" xfId="57"/>
    <cellStyle name="Normal 3" xfId="58"/>
    <cellStyle name="Normal 4" xfId="59"/>
    <cellStyle name="Percent" xfId="60"/>
    <cellStyle name="Pourcentage 2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showGridLines="0" tabSelected="1" zoomScaleSheetLayoutView="100" zoomScalePageLayoutView="0" workbookViewId="0" topLeftCell="A1">
      <pane xSplit="1" ySplit="10" topLeftCell="B13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27" sqref="F27"/>
    </sheetView>
  </sheetViews>
  <sheetFormatPr defaultColWidth="12.6640625" defaultRowHeight="15.75"/>
  <cols>
    <col min="1" max="5" width="19.10546875" style="4" customWidth="1"/>
    <col min="6" max="16384" width="12.6640625" style="4" customWidth="1"/>
  </cols>
  <sheetData>
    <row r="1" spans="1:5" ht="17.25">
      <c r="A1" s="1" t="s">
        <v>26</v>
      </c>
      <c r="B1" s="2"/>
      <c r="C1" s="2"/>
      <c r="D1" s="2"/>
      <c r="E1" s="3"/>
    </row>
    <row r="2" spans="1:5" ht="17.25">
      <c r="A2" s="5"/>
      <c r="B2" s="6"/>
      <c r="C2" s="6"/>
      <c r="D2" s="6"/>
      <c r="E2" s="7" t="s">
        <v>0</v>
      </c>
    </row>
    <row r="3" spans="1:5" ht="17.25">
      <c r="A3" s="8" t="s">
        <v>24</v>
      </c>
      <c r="B3" s="6"/>
      <c r="C3" s="6"/>
      <c r="D3" s="6"/>
      <c r="E3" s="7"/>
    </row>
    <row r="4" spans="1:5" ht="17.25">
      <c r="A4" s="9"/>
      <c r="B4" s="10"/>
      <c r="C4" s="10"/>
      <c r="D4" s="10"/>
      <c r="E4" s="11"/>
    </row>
    <row r="5" spans="1:5" ht="17.25">
      <c r="A5" s="12"/>
      <c r="B5" s="12"/>
      <c r="C5" s="13"/>
      <c r="D5" s="14"/>
      <c r="E5" s="13"/>
    </row>
    <row r="6" spans="1:5" ht="17.25">
      <c r="A6" s="15"/>
      <c r="B6" s="132" t="s">
        <v>23</v>
      </c>
      <c r="C6" s="133"/>
      <c r="D6" s="132" t="s">
        <v>22</v>
      </c>
      <c r="E6" s="133"/>
    </row>
    <row r="7" spans="1:5" ht="17.25">
      <c r="A7" s="16"/>
      <c r="B7" s="16"/>
      <c r="C7" s="17"/>
      <c r="D7" s="18"/>
      <c r="E7" s="17"/>
    </row>
    <row r="8" spans="1:5" ht="17.25">
      <c r="A8" s="19"/>
      <c r="B8" s="20"/>
      <c r="C8" s="21"/>
      <c r="D8" s="20"/>
      <c r="E8" s="20"/>
    </row>
    <row r="9" spans="1:5" ht="17.25">
      <c r="A9" s="22" t="s">
        <v>21</v>
      </c>
      <c r="B9" s="20" t="s">
        <v>31</v>
      </c>
      <c r="C9" s="21" t="s">
        <v>30</v>
      </c>
      <c r="D9" s="20" t="s">
        <v>32</v>
      </c>
      <c r="E9" s="20" t="s">
        <v>1</v>
      </c>
    </row>
    <row r="10" spans="1:5" ht="17.25">
      <c r="A10" s="23"/>
      <c r="B10" s="23"/>
      <c r="C10" s="18"/>
      <c r="D10" s="23"/>
      <c r="E10" s="23"/>
    </row>
    <row r="11" spans="1:5" ht="17.25" hidden="1">
      <c r="A11" s="24" t="s">
        <v>2</v>
      </c>
      <c r="B11" s="25">
        <v>31217.4</v>
      </c>
      <c r="C11" s="26">
        <v>22308.425</v>
      </c>
      <c r="D11" s="27">
        <v>131.31</v>
      </c>
      <c r="E11" s="25">
        <v>715</v>
      </c>
    </row>
    <row r="12" spans="1:5" ht="17.25" hidden="1">
      <c r="A12" s="24" t="s">
        <v>3</v>
      </c>
      <c r="B12" s="25">
        <v>13055.88</v>
      </c>
      <c r="C12" s="26">
        <v>7689.398</v>
      </c>
      <c r="D12" s="27">
        <v>94.69</v>
      </c>
      <c r="E12" s="25">
        <v>588.9605296617309</v>
      </c>
    </row>
    <row r="13" spans="1:5" ht="17.25" hidden="1">
      <c r="A13" s="24" t="s">
        <v>4</v>
      </c>
      <c r="B13" s="25">
        <v>30301.56</v>
      </c>
      <c r="C13" s="26">
        <v>25873.541</v>
      </c>
      <c r="D13" s="27">
        <v>110.27</v>
      </c>
      <c r="E13" s="25">
        <v>853.8682826890761</v>
      </c>
    </row>
    <row r="14" spans="1:5" ht="17.25" hidden="1">
      <c r="A14" s="24" t="s">
        <v>5</v>
      </c>
      <c r="B14" s="25">
        <v>21856.14</v>
      </c>
      <c r="C14" s="26">
        <v>22069.711</v>
      </c>
      <c r="D14" s="27">
        <v>103.7</v>
      </c>
      <c r="E14" s="25">
        <v>1009.7716705694602</v>
      </c>
    </row>
    <row r="15" spans="1:5" ht="17.25" hidden="1">
      <c r="A15" s="24" t="s">
        <v>6</v>
      </c>
      <c r="B15" s="25">
        <v>23815.4</v>
      </c>
      <c r="C15" s="26">
        <v>23719.249</v>
      </c>
      <c r="D15" s="27">
        <v>79.08</v>
      </c>
      <c r="E15" s="25">
        <v>995.9626544168898</v>
      </c>
    </row>
    <row r="16" spans="1:5" ht="17.25" hidden="1">
      <c r="A16" s="24">
        <v>2000</v>
      </c>
      <c r="B16" s="25">
        <v>24840.81</v>
      </c>
      <c r="C16" s="26">
        <v>25584.88467217</v>
      </c>
      <c r="D16" s="27">
        <v>66.66</v>
      </c>
      <c r="E16" s="28">
        <v>1029.953720195517</v>
      </c>
    </row>
    <row r="17" spans="1:5" ht="17.25" hidden="1">
      <c r="A17" s="24">
        <v>2001</v>
      </c>
      <c r="B17" s="25">
        <v>18192.24</v>
      </c>
      <c r="C17" s="26">
        <v>16727.889372999998</v>
      </c>
      <c r="D17" s="27">
        <v>50.87</v>
      </c>
      <c r="E17" s="25">
        <v>919.5068541861802</v>
      </c>
    </row>
    <row r="18" spans="1:5" ht="17.25" hidden="1">
      <c r="A18" s="24">
        <v>2002</v>
      </c>
      <c r="B18" s="25">
        <v>16838.7</v>
      </c>
      <c r="C18" s="26">
        <v>16121.10091</v>
      </c>
      <c r="D18" s="27">
        <v>43.73</v>
      </c>
      <c r="E18" s="28">
        <v>957.3839375961326</v>
      </c>
    </row>
    <row r="19" spans="1:5" ht="17.25" hidden="1">
      <c r="A19" s="24">
        <v>2003</v>
      </c>
      <c r="B19" s="25">
        <v>27661.88</v>
      </c>
      <c r="C19" s="26">
        <v>27194.79</v>
      </c>
      <c r="D19" s="27">
        <v>41.27</v>
      </c>
      <c r="E19" s="28">
        <v>983.1143074874159</v>
      </c>
    </row>
    <row r="20" spans="1:5" ht="17.25" hidden="1">
      <c r="A20" s="24">
        <v>2004</v>
      </c>
      <c r="B20" s="25">
        <v>20581.22</v>
      </c>
      <c r="C20" s="26">
        <v>33208.16</v>
      </c>
      <c r="D20" s="27">
        <v>66.36</v>
      </c>
      <c r="E20" s="28">
        <v>1613.5175660140653</v>
      </c>
    </row>
    <row r="21" spans="1:5" ht="17.25" hidden="1">
      <c r="A21" s="24">
        <v>2005</v>
      </c>
      <c r="B21" s="25">
        <v>18341</v>
      </c>
      <c r="C21" s="26">
        <v>41007.4</v>
      </c>
      <c r="D21" s="27">
        <v>91.42</v>
      </c>
      <c r="E21" s="25">
        <v>2236</v>
      </c>
    </row>
    <row r="22" spans="1:5" ht="17.25" hidden="1">
      <c r="A22" s="24">
        <v>2006</v>
      </c>
      <c r="B22" s="25">
        <v>16910.04</v>
      </c>
      <c r="C22" s="26">
        <v>39359.67425542</v>
      </c>
      <c r="D22" s="27">
        <v>65.83</v>
      </c>
      <c r="E22" s="25">
        <v>2328</v>
      </c>
    </row>
    <row r="23" spans="1:5" ht="17.25" hidden="1">
      <c r="A23" s="24">
        <v>2007</v>
      </c>
      <c r="B23" s="25">
        <v>15594.66</v>
      </c>
      <c r="C23" s="26">
        <v>29791.08446342</v>
      </c>
      <c r="D23" s="27">
        <v>82.08838076063577</v>
      </c>
      <c r="E23" s="25">
        <v>1910</v>
      </c>
    </row>
    <row r="24" spans="1:5" ht="17.25" hidden="1">
      <c r="A24" s="24">
        <v>2011</v>
      </c>
      <c r="B24" s="28">
        <v>16150.902999999998</v>
      </c>
      <c r="C24" s="29">
        <v>83251.0681205916</v>
      </c>
      <c r="D24" s="27">
        <v>185.3</v>
      </c>
      <c r="E24" s="27">
        <v>5154.6</v>
      </c>
    </row>
    <row r="25" spans="1:5" ht="17.25" hidden="1">
      <c r="A25" s="24">
        <v>2012</v>
      </c>
      <c r="B25" s="28">
        <v>22171.891999999993</v>
      </c>
      <c r="C25" s="29">
        <v>98250.96665303393</v>
      </c>
      <c r="D25" s="27">
        <v>135.14022262193606</v>
      </c>
      <c r="E25" s="27">
        <v>4327.757935828488</v>
      </c>
    </row>
    <row r="26" spans="1:5" ht="17.25">
      <c r="A26" s="24">
        <v>2013</v>
      </c>
      <c r="B26" s="28">
        <v>12915.179999999997</v>
      </c>
      <c r="C26" s="29">
        <v>45560.00436742194</v>
      </c>
      <c r="D26" s="27">
        <v>106.73267749248544</v>
      </c>
      <c r="E26" s="27">
        <v>3654.755193092993</v>
      </c>
    </row>
    <row r="27" spans="1:5" ht="17.25">
      <c r="A27" s="24">
        <v>2014</v>
      </c>
      <c r="B27" s="28">
        <v>14252.25</v>
      </c>
      <c r="C27" s="29">
        <v>81724.77697623377</v>
      </c>
      <c r="D27" s="27">
        <v>161.36082253689756</v>
      </c>
      <c r="E27" s="27">
        <v>5460.17667479529</v>
      </c>
    </row>
    <row r="28" spans="1:5" ht="17.25">
      <c r="A28" s="24">
        <v>2015</v>
      </c>
      <c r="B28" s="28">
        <v>14032.915999999997</v>
      </c>
      <c r="C28" s="28">
        <v>61179.897019597425</v>
      </c>
      <c r="D28" s="27">
        <f>(D52+D54+D55)/3</f>
        <v>115.83426160241663</v>
      </c>
      <c r="E28" s="27">
        <f>(E52+E54+E55)/3</f>
        <v>3913.72755782595</v>
      </c>
    </row>
    <row r="29" spans="1:5" ht="17.25">
      <c r="A29" s="24">
        <v>2016</v>
      </c>
      <c r="B29" s="28">
        <v>15441.103000000006</v>
      </c>
      <c r="C29" s="28">
        <v>69668.773586</v>
      </c>
      <c r="D29" s="27">
        <v>102.68733110214859</v>
      </c>
      <c r="E29" s="27">
        <v>3535.290964389643</v>
      </c>
    </row>
    <row r="30" spans="1:5" ht="17.25">
      <c r="A30" s="24">
        <v>2017</v>
      </c>
      <c r="B30" s="30">
        <f>B77+B78+B79+B80</f>
        <v>12874.818</v>
      </c>
      <c r="C30" s="131">
        <f>C77+C78+C79+C80</f>
        <v>58531.172753</v>
      </c>
      <c r="D30" s="27">
        <f>AVERAGE(D77:D80)</f>
        <v>105.1772270669622</v>
      </c>
      <c r="E30" s="27">
        <f>AVERAGE(E77:E80)</f>
        <v>3992.1034975835287</v>
      </c>
    </row>
    <row r="31" spans="1:6" ht="15.75" customHeight="1">
      <c r="A31" s="31"/>
      <c r="B31" s="32"/>
      <c r="C31" s="33"/>
      <c r="D31" s="34"/>
      <c r="E31" s="34"/>
      <c r="F31" s="35"/>
    </row>
    <row r="32" spans="1:6" ht="17.25" hidden="1">
      <c r="A32" s="31">
        <v>2014</v>
      </c>
      <c r="B32" s="32"/>
      <c r="C32" s="33"/>
      <c r="D32" s="34"/>
      <c r="E32" s="34"/>
      <c r="F32" s="35"/>
    </row>
    <row r="33" spans="1:6" ht="15.75" customHeight="1" hidden="1">
      <c r="A33" s="36" t="s">
        <v>7</v>
      </c>
      <c r="B33" s="37">
        <f>B83+B84+B85</f>
        <v>1352.2600000000002</v>
      </c>
      <c r="C33" s="33">
        <f>C83+C84+C85</f>
        <v>4071.9039292337698</v>
      </c>
      <c r="D33" s="34">
        <f>AVERAGE(D83:D85)</f>
        <v>88.06956306326917</v>
      </c>
      <c r="E33" s="34">
        <f>AVERAGE(E83:E85)</f>
        <v>2996.033614282395</v>
      </c>
      <c r="F33" s="35"/>
    </row>
    <row r="34" spans="1:6" ht="17.25" hidden="1">
      <c r="A34" s="36" t="s">
        <v>8</v>
      </c>
      <c r="B34" s="37">
        <f>B86+B87+B88</f>
        <v>1094.4</v>
      </c>
      <c r="C34" s="33">
        <f>C86+C87+C88</f>
        <v>7386.317369</v>
      </c>
      <c r="D34" s="34">
        <f>D88</f>
        <v>199.7645620698394</v>
      </c>
      <c r="E34" s="34">
        <f>E88</f>
        <v>6749.1935023757305</v>
      </c>
      <c r="F34" s="35"/>
    </row>
    <row r="35" spans="1:6" ht="17.25" hidden="1">
      <c r="A35" s="36" t="s">
        <v>9</v>
      </c>
      <c r="B35" s="37">
        <f>SUM(B89:B91)</f>
        <v>4935.75</v>
      </c>
      <c r="C35" s="33">
        <f>SUM(C89:C91)</f>
        <v>31479.065070999997</v>
      </c>
      <c r="D35" s="34">
        <f>AVERAGE(D89:D91)</f>
        <v>190.61054998028462</v>
      </c>
      <c r="E35" s="34">
        <f>AVERAGE(E89:E91)</f>
        <v>6443.6391814787885</v>
      </c>
      <c r="F35" s="35"/>
    </row>
    <row r="36" spans="1:6" ht="17.25" hidden="1">
      <c r="A36" s="36" t="s">
        <v>10</v>
      </c>
      <c r="B36" s="37">
        <f>SUM(B92:B94)</f>
        <v>6869.84</v>
      </c>
      <c r="C36" s="34">
        <f>SUM(C92:C94)</f>
        <v>38787.490607</v>
      </c>
      <c r="D36" s="34">
        <f>AVERAGE(D92:D94)</f>
        <v>166.99861503419706</v>
      </c>
      <c r="E36" s="34">
        <f>AVERAGE(E92:E94)</f>
        <v>5651.840401044247</v>
      </c>
      <c r="F36" s="35"/>
    </row>
    <row r="37" spans="1:6" ht="17.25" hidden="1">
      <c r="A37" s="31"/>
      <c r="B37" s="38"/>
      <c r="C37" s="33"/>
      <c r="D37" s="34"/>
      <c r="E37" s="34"/>
      <c r="F37" s="35"/>
    </row>
    <row r="38" spans="1:6" ht="17.25" hidden="1">
      <c r="A38" s="31">
        <v>2012</v>
      </c>
      <c r="B38" s="37"/>
      <c r="C38" s="33"/>
      <c r="D38" s="34"/>
      <c r="E38" s="34"/>
      <c r="F38" s="35"/>
    </row>
    <row r="39" spans="1:6" ht="17.25" hidden="1">
      <c r="A39" s="31" t="s">
        <v>18</v>
      </c>
      <c r="B39" s="37">
        <v>814.0200000000004</v>
      </c>
      <c r="C39" s="33">
        <v>3123.59195</v>
      </c>
      <c r="D39" s="34">
        <v>174.05458839957788</v>
      </c>
      <c r="E39" s="34">
        <v>5278.929105306684</v>
      </c>
      <c r="F39" s="35"/>
    </row>
    <row r="40" spans="1:6" ht="17.25" hidden="1">
      <c r="A40" s="31" t="s">
        <v>19</v>
      </c>
      <c r="B40" s="37">
        <v>492.52999999999884</v>
      </c>
      <c r="C40" s="33">
        <v>1699.30694497784</v>
      </c>
      <c r="D40" s="34">
        <v>111.94693541939128</v>
      </c>
      <c r="E40" s="34">
        <v>3450.159269441147</v>
      </c>
      <c r="F40" s="35"/>
    </row>
    <row r="41" spans="1:6" ht="17.25" hidden="1">
      <c r="A41" s="31" t="s">
        <v>20</v>
      </c>
      <c r="B41" s="37">
        <v>492.880000000001</v>
      </c>
      <c r="C41" s="33">
        <v>1792.265104484</v>
      </c>
      <c r="D41" s="34">
        <v>117.36196199251863</v>
      </c>
      <c r="E41" s="34">
        <v>3636.311281618239</v>
      </c>
      <c r="F41" s="35"/>
    </row>
    <row r="42" spans="1:6" ht="17.25" hidden="1">
      <c r="A42" s="31" t="s">
        <v>11</v>
      </c>
      <c r="B42" s="37" t="e">
        <f aca="true" t="shared" si="0" ref="B42:D44">-C42</f>
        <v>#REF!</v>
      </c>
      <c r="C42" s="33" t="e">
        <f t="shared" si="0"/>
        <v>#REF!</v>
      </c>
      <c r="D42" s="34" t="e">
        <f t="shared" si="0"/>
        <v>#REF!</v>
      </c>
      <c r="E42" s="34" t="e">
        <f>-#REF!</f>
        <v>#REF!</v>
      </c>
      <c r="F42" s="35"/>
    </row>
    <row r="43" spans="1:6" ht="17.25" hidden="1">
      <c r="A43" s="31" t="s">
        <v>12</v>
      </c>
      <c r="B43" s="37" t="e">
        <f t="shared" si="0"/>
        <v>#REF!</v>
      </c>
      <c r="C43" s="33" t="e">
        <f t="shared" si="0"/>
        <v>#REF!</v>
      </c>
      <c r="D43" s="34" t="e">
        <f t="shared" si="0"/>
        <v>#REF!</v>
      </c>
      <c r="E43" s="34" t="e">
        <f>-#REF!</f>
        <v>#REF!</v>
      </c>
      <c r="F43" s="35"/>
    </row>
    <row r="44" spans="1:6" ht="17.25" hidden="1">
      <c r="A44" s="31" t="s">
        <v>13</v>
      </c>
      <c r="B44" s="37" t="e">
        <f t="shared" si="0"/>
        <v>#REF!</v>
      </c>
      <c r="C44" s="33" t="e">
        <f>-D44</f>
        <v>#REF!</v>
      </c>
      <c r="D44" s="34" t="e">
        <f>-E44</f>
        <v>#REF!</v>
      </c>
      <c r="E44" s="34" t="e">
        <f>-#REF!</f>
        <v>#REF!</v>
      </c>
      <c r="F44" s="35"/>
    </row>
    <row r="45" spans="1:6" ht="17.25" hidden="1">
      <c r="A45" s="31" t="s">
        <v>14</v>
      </c>
      <c r="B45" s="37">
        <v>4766.4</v>
      </c>
      <c r="C45" s="33">
        <v>23240.3978057192</v>
      </c>
      <c r="D45" s="34">
        <v>151.88426644863333</v>
      </c>
      <c r="E45" s="34">
        <v>4875.88070781286</v>
      </c>
      <c r="F45" s="35"/>
    </row>
    <row r="46" spans="1:6" ht="17.25" hidden="1">
      <c r="A46" s="31" t="s">
        <v>28</v>
      </c>
      <c r="B46" s="37">
        <v>2544.9000000000005</v>
      </c>
      <c r="C46" s="33">
        <v>11899.0872372728</v>
      </c>
      <c r="D46" s="34">
        <v>144.60224159438175</v>
      </c>
      <c r="E46" s="34">
        <v>4675.660040580289</v>
      </c>
      <c r="F46" s="35"/>
    </row>
    <row r="47" spans="1:6" ht="17.25" hidden="1">
      <c r="A47" s="31" t="s">
        <v>27</v>
      </c>
      <c r="B47" s="32">
        <v>3671</v>
      </c>
      <c r="C47" s="33">
        <v>17668.2246820926</v>
      </c>
      <c r="D47" s="34">
        <v>148.06835859400195</v>
      </c>
      <c r="E47" s="34">
        <v>4812.918736609261</v>
      </c>
      <c r="F47" s="35"/>
    </row>
    <row r="48" spans="1:6" ht="17.25" hidden="1">
      <c r="A48" s="31" t="s">
        <v>15</v>
      </c>
      <c r="B48" s="39">
        <v>4062.2199999999993</v>
      </c>
      <c r="C48" s="33">
        <v>17917.0932438585</v>
      </c>
      <c r="D48" s="34">
        <v>134.58501046717893</v>
      </c>
      <c r="E48" s="34">
        <v>4410.665410504232</v>
      </c>
      <c r="F48" s="35"/>
    </row>
    <row r="49" spans="1:6" ht="17.25" hidden="1">
      <c r="A49" s="31" t="s">
        <v>16</v>
      </c>
      <c r="B49" s="39">
        <v>2308.5319999999992</v>
      </c>
      <c r="C49" s="33">
        <v>8822.79860560266</v>
      </c>
      <c r="D49" s="34">
        <v>115.40928996335862</v>
      </c>
      <c r="E49" s="34">
        <v>3821.82209542803</v>
      </c>
      <c r="F49" s="35"/>
    </row>
    <row r="50" spans="1:6" ht="17.25" hidden="1">
      <c r="A50" s="31" t="s">
        <v>17</v>
      </c>
      <c r="B50" s="39">
        <v>3019.409999999998</v>
      </c>
      <c r="C50" s="33">
        <v>12039.8212108527</v>
      </c>
      <c r="D50" s="34">
        <v>118.34935071838211</v>
      </c>
      <c r="E50" s="34">
        <v>3987.4747751556474</v>
      </c>
      <c r="F50" s="35"/>
    </row>
    <row r="51" spans="1:6" ht="17.25">
      <c r="A51" s="31">
        <v>2015</v>
      </c>
      <c r="B51" s="39"/>
      <c r="C51" s="33"/>
      <c r="D51" s="34"/>
      <c r="E51" s="34"/>
      <c r="F51" s="35"/>
    </row>
    <row r="52" spans="1:6" ht="17.25" hidden="1">
      <c r="A52" s="36" t="s">
        <v>35</v>
      </c>
      <c r="B52" s="39">
        <f>B97+B98+B99</f>
        <v>983.9300000000003</v>
      </c>
      <c r="C52" s="39">
        <f>C97+C98+C99</f>
        <v>3569.7816430000003</v>
      </c>
      <c r="D52" s="34">
        <f>AVERAGE(D97:D99)</f>
        <v>87.61202922926759</v>
      </c>
      <c r="E52" s="34">
        <f>AVERAGE(E97:E99)</f>
        <v>2973.2557617729267</v>
      </c>
      <c r="F52" s="130"/>
    </row>
    <row r="53" spans="1:6" ht="17.25">
      <c r="A53" s="36" t="s">
        <v>8</v>
      </c>
      <c r="B53" s="40" t="s">
        <v>25</v>
      </c>
      <c r="C53" s="40" t="s">
        <v>25</v>
      </c>
      <c r="D53" s="40" t="s">
        <v>25</v>
      </c>
      <c r="E53" s="41" t="s">
        <v>25</v>
      </c>
      <c r="F53" s="35"/>
    </row>
    <row r="54" spans="1:6" ht="17.25">
      <c r="A54" s="36" t="s">
        <v>9</v>
      </c>
      <c r="B54" s="39">
        <f>B103+B104+B105</f>
        <v>6292.705999999997</v>
      </c>
      <c r="C54" s="39">
        <f>C103+C104+C105</f>
        <v>30731.930984</v>
      </c>
      <c r="D54" s="34">
        <f>AVERAGE(D103:D105)</f>
        <v>145.8941321916369</v>
      </c>
      <c r="E54" s="34">
        <f>AVERAGE(E103:E105)</f>
        <v>4837.854649948622</v>
      </c>
      <c r="F54" s="35"/>
    </row>
    <row r="55" spans="1:6" ht="17.25">
      <c r="A55" s="36" t="s">
        <v>10</v>
      </c>
      <c r="B55" s="39">
        <f>B106+B107+B108</f>
        <v>6756.280000000001</v>
      </c>
      <c r="C55" s="39">
        <f>C106+C107+C108</f>
        <v>26878.18439259742</v>
      </c>
      <c r="D55" s="34">
        <f>AVERAGE(D106:D108)</f>
        <v>113.99662338634538</v>
      </c>
      <c r="E55" s="34">
        <f>AVERAGE(E106:E108)</f>
        <v>3930.0722617563</v>
      </c>
      <c r="F55" s="35"/>
    </row>
    <row r="56" spans="1:6" ht="17.25" hidden="1">
      <c r="A56" s="31"/>
      <c r="B56" s="39"/>
      <c r="C56" s="33"/>
      <c r="D56" s="34"/>
      <c r="E56" s="34"/>
      <c r="F56" s="35"/>
    </row>
    <row r="57" spans="1:6" ht="17.25" hidden="1">
      <c r="A57" s="31">
        <v>2013</v>
      </c>
      <c r="B57" s="39"/>
      <c r="C57" s="33"/>
      <c r="D57" s="34"/>
      <c r="E57" s="34"/>
      <c r="F57" s="35"/>
    </row>
    <row r="58" spans="1:6" ht="17.25" hidden="1">
      <c r="A58" s="31" t="s">
        <v>18</v>
      </c>
      <c r="B58" s="39">
        <v>2472.12</v>
      </c>
      <c r="C58" s="33">
        <v>6638.26023</v>
      </c>
      <c r="D58" s="34">
        <v>77.8</v>
      </c>
      <c r="E58" s="34">
        <v>2685.25</v>
      </c>
      <c r="F58" s="35"/>
    </row>
    <row r="59" spans="1:6" ht="17.25" hidden="1">
      <c r="A59" s="31" t="s">
        <v>19</v>
      </c>
      <c r="B59" s="39">
        <v>1362.4599999999991</v>
      </c>
      <c r="C59" s="33">
        <v>4988.61983634301</v>
      </c>
      <c r="D59" s="34">
        <v>101.64456060296679</v>
      </c>
      <c r="E59" s="34">
        <v>3661.4798499354183</v>
      </c>
      <c r="F59" s="35"/>
    </row>
    <row r="60" spans="1:6" ht="17.25" hidden="1">
      <c r="A60" s="31" t="s">
        <v>20</v>
      </c>
      <c r="B60" s="39">
        <v>551.6899999999987</v>
      </c>
      <c r="C60" s="33">
        <v>1284.208528986</v>
      </c>
      <c r="D60" s="34">
        <v>66.87997195873164</v>
      </c>
      <c r="E60" s="34">
        <v>2327.7719896789877</v>
      </c>
      <c r="F60" s="35"/>
    </row>
    <row r="61" spans="1:6" ht="17.25" hidden="1">
      <c r="A61" s="31" t="s">
        <v>11</v>
      </c>
      <c r="B61" s="37" t="e">
        <f aca="true" t="shared" si="1" ref="B61:D64">-C61</f>
        <v>#REF!</v>
      </c>
      <c r="C61" s="33" t="e">
        <f t="shared" si="1"/>
        <v>#REF!</v>
      </c>
      <c r="D61" s="34" t="e">
        <f t="shared" si="1"/>
        <v>#REF!</v>
      </c>
      <c r="E61" s="34" t="e">
        <f>-#REF!</f>
        <v>#REF!</v>
      </c>
      <c r="F61" s="35"/>
    </row>
    <row r="62" spans="1:6" ht="17.25" hidden="1">
      <c r="A62" s="31" t="s">
        <v>12</v>
      </c>
      <c r="B62" s="37" t="e">
        <f t="shared" si="1"/>
        <v>#REF!</v>
      </c>
      <c r="C62" s="33" t="e">
        <f t="shared" si="1"/>
        <v>#REF!</v>
      </c>
      <c r="D62" s="34" t="e">
        <f t="shared" si="1"/>
        <v>#REF!</v>
      </c>
      <c r="E62" s="34" t="e">
        <f>-#REF!</f>
        <v>#REF!</v>
      </c>
      <c r="F62" s="35"/>
    </row>
    <row r="63" spans="1:6" ht="17.25" hidden="1">
      <c r="A63" s="31" t="s">
        <v>13</v>
      </c>
      <c r="B63" s="37" t="e">
        <f t="shared" si="1"/>
        <v>#REF!</v>
      </c>
      <c r="C63" s="33" t="e">
        <f t="shared" si="1"/>
        <v>#REF!</v>
      </c>
      <c r="D63" s="34" t="e">
        <f t="shared" si="1"/>
        <v>#REF!</v>
      </c>
      <c r="E63" s="34" t="e">
        <f>-#REF!</f>
        <v>#REF!</v>
      </c>
      <c r="F63" s="35"/>
    </row>
    <row r="64" spans="1:6" ht="17.25" hidden="1">
      <c r="A64" s="31" t="s">
        <v>14</v>
      </c>
      <c r="B64" s="37" t="e">
        <f t="shared" si="1"/>
        <v>#REF!</v>
      </c>
      <c r="C64" s="33" t="e">
        <f t="shared" si="1"/>
        <v>#REF!</v>
      </c>
      <c r="D64" s="34" t="e">
        <f t="shared" si="1"/>
        <v>#REF!</v>
      </c>
      <c r="E64" s="34" t="e">
        <f>-#REF!</f>
        <v>#REF!</v>
      </c>
      <c r="F64" s="35"/>
    </row>
    <row r="65" spans="1:6" ht="17.25" hidden="1">
      <c r="A65" s="31" t="s">
        <v>27</v>
      </c>
      <c r="B65" s="37">
        <v>2431.7999999999997</v>
      </c>
      <c r="C65" s="33">
        <v>9370.60155396899</v>
      </c>
      <c r="D65" s="34">
        <v>113.5445441804937</v>
      </c>
      <c r="E65" s="34">
        <v>3853.3602903071746</v>
      </c>
      <c r="F65" s="35"/>
    </row>
    <row r="66" spans="1:6" ht="17.25" hidden="1">
      <c r="A66" s="31" t="s">
        <v>15</v>
      </c>
      <c r="B66" s="39">
        <v>847.2300000000005</v>
      </c>
      <c r="C66" s="33">
        <v>3450.75459463192</v>
      </c>
      <c r="D66" s="34">
        <v>120.01607043759252</v>
      </c>
      <c r="E66" s="34">
        <v>4072.9844252822913</v>
      </c>
      <c r="F66" s="35"/>
    </row>
    <row r="67" spans="1:6" ht="17.25" hidden="1">
      <c r="A67" s="31" t="s">
        <v>16</v>
      </c>
      <c r="B67" s="37">
        <v>1192.4399999999996</v>
      </c>
      <c r="C67" s="33">
        <v>4599.56308349202</v>
      </c>
      <c r="D67" s="34">
        <v>113.62287346583919</v>
      </c>
      <c r="E67" s="34">
        <v>3857.2700374794763</v>
      </c>
      <c r="F67" s="35"/>
    </row>
    <row r="68" spans="1:6" ht="17.25" hidden="1">
      <c r="A68" s="31" t="s">
        <v>17</v>
      </c>
      <c r="B68" s="37">
        <v>2911.7799999999997</v>
      </c>
      <c r="C68" s="33">
        <v>9763.19834</v>
      </c>
      <c r="D68" s="34">
        <v>98.70880469649825</v>
      </c>
      <c r="E68" s="34">
        <v>3353</v>
      </c>
      <c r="F68" s="35"/>
    </row>
    <row r="69" spans="1:6" ht="17.25">
      <c r="A69" s="31"/>
      <c r="B69" s="37"/>
      <c r="C69" s="33"/>
      <c r="D69" s="34"/>
      <c r="E69" s="34"/>
      <c r="F69" s="35"/>
    </row>
    <row r="70" spans="1:6" ht="17.25">
      <c r="A70" s="31">
        <v>2016</v>
      </c>
      <c r="B70" s="37"/>
      <c r="C70" s="33"/>
      <c r="D70" s="34"/>
      <c r="E70" s="34"/>
      <c r="F70" s="35"/>
    </row>
    <row r="71" spans="1:6" ht="17.25">
      <c r="A71" s="36" t="s">
        <v>35</v>
      </c>
      <c r="B71" s="37">
        <f>B115+B116+B117</f>
        <v>3747.620999999999</v>
      </c>
      <c r="C71" s="37">
        <f>C115+C116+C117</f>
        <v>14113.122001000002</v>
      </c>
      <c r="D71" s="34">
        <f>AVERAGE(D115:D117)</f>
        <v>101.63784567138195</v>
      </c>
      <c r="E71" s="34">
        <f>AVERAGE(E115:E117)</f>
        <v>3605.95626626867</v>
      </c>
      <c r="F71" s="35"/>
    </row>
    <row r="72" spans="1:6" ht="17.25">
      <c r="A72" s="36" t="s">
        <v>8</v>
      </c>
      <c r="B72" s="37">
        <f>B118+B119+B120</f>
        <v>187.78000000000247</v>
      </c>
      <c r="C72" s="37">
        <f>C118+C119+C120</f>
        <v>301.901409</v>
      </c>
      <c r="D72" s="34">
        <v>44.878571351985386</v>
      </c>
      <c r="E72" s="34">
        <v>1607.73995633186</v>
      </c>
      <c r="F72" s="35"/>
    </row>
    <row r="73" spans="1:6" ht="17.25">
      <c r="A73" s="36" t="s">
        <v>9</v>
      </c>
      <c r="B73" s="37">
        <f>B121+B122+B123</f>
        <v>5916.942999999999</v>
      </c>
      <c r="C73" s="37">
        <f>C121+C122+C123</f>
        <v>29552.899954</v>
      </c>
      <c r="D73" s="34">
        <f>AVERAGE(D121:D123)</f>
        <v>133.94606032880623</v>
      </c>
      <c r="E73" s="34">
        <f>AVERAGE(E121:E123)</f>
        <v>4323.9857503306</v>
      </c>
      <c r="F73" s="35"/>
    </row>
    <row r="74" spans="1:6" ht="17.25">
      <c r="A74" s="36" t="s">
        <v>10</v>
      </c>
      <c r="B74" s="37">
        <f>B124+B125+B126</f>
        <v>5588.7590000000055</v>
      </c>
      <c r="C74" s="37">
        <f>C124+C125+C126</f>
        <v>25700.850222</v>
      </c>
      <c r="D74" s="34">
        <f>AVERAGE(D124:D126)</f>
        <v>130.28684705642078</v>
      </c>
      <c r="E74" s="34">
        <f>AVERAGE(E124:E126)</f>
        <v>4603.48188462744</v>
      </c>
      <c r="F74" s="35"/>
    </row>
    <row r="75" spans="1:6" ht="17.25">
      <c r="A75" s="36"/>
      <c r="B75" s="37"/>
      <c r="C75" s="42"/>
      <c r="D75" s="34"/>
      <c r="E75" s="34"/>
      <c r="F75" s="35"/>
    </row>
    <row r="76" spans="1:6" ht="17.25">
      <c r="A76" s="31">
        <v>2017</v>
      </c>
      <c r="B76" s="37"/>
      <c r="C76" s="42"/>
      <c r="D76" s="34"/>
      <c r="E76" s="34"/>
      <c r="F76" s="35"/>
    </row>
    <row r="77" spans="1:6" ht="17.25">
      <c r="A77" s="36" t="s">
        <v>35</v>
      </c>
      <c r="B77" s="37">
        <f>B129+B130+B131</f>
        <v>1840.2700000000023</v>
      </c>
      <c r="C77" s="37">
        <f>C129+C130+C131</f>
        <v>4941.888729</v>
      </c>
      <c r="D77" s="34">
        <f>AVERAGE(D129:D131)</f>
        <v>72.61937674705574</v>
      </c>
      <c r="E77" s="34">
        <f>AVERAGE(E129:E131)</f>
        <v>2675.785387600607</v>
      </c>
      <c r="F77" s="35"/>
    </row>
    <row r="78" spans="1:6" ht="17.25">
      <c r="A78" s="36" t="s">
        <v>8</v>
      </c>
      <c r="B78" s="43">
        <f>B132+B133+B134</f>
        <v>285.63599999999997</v>
      </c>
      <c r="C78" s="43">
        <f>C132+C133+C134</f>
        <v>772.207107</v>
      </c>
      <c r="D78" s="34">
        <f>AVERAGE(D132:D134)</f>
        <v>78.33356984239391</v>
      </c>
      <c r="E78" s="34">
        <f>AVERAGE(E132:E134)</f>
        <v>2936.0596833950035</v>
      </c>
      <c r="F78" s="35"/>
    </row>
    <row r="79" spans="1:6" ht="17.25">
      <c r="A79" s="36" t="s">
        <v>9</v>
      </c>
      <c r="B79" s="43">
        <f>B135+B136+B137</f>
        <v>3616.077</v>
      </c>
      <c r="C79" s="43">
        <f>C135+C136+C137</f>
        <v>19067.616463</v>
      </c>
      <c r="D79" s="34">
        <f>AVERAGE(D135:D137)</f>
        <v>145.43830346992232</v>
      </c>
      <c r="E79" s="34">
        <f>AVERAGE(E135:E137)</f>
        <v>5626.770321609631</v>
      </c>
      <c r="F79" s="35"/>
    </row>
    <row r="80" spans="1:6" ht="17.25">
      <c r="A80" s="36" t="s">
        <v>10</v>
      </c>
      <c r="B80" s="43">
        <f>B138+B139+B140</f>
        <v>7132.834999999996</v>
      </c>
      <c r="C80" s="43">
        <f>C138+C139+C140</f>
        <v>33749.460454</v>
      </c>
      <c r="D80" s="34">
        <f>AVERAGE(D138:D140)</f>
        <v>124.31765820847689</v>
      </c>
      <c r="E80" s="34">
        <f>AVERAGE(E138:E140)</f>
        <v>4729.798597728874</v>
      </c>
      <c r="F80" s="35"/>
    </row>
    <row r="81" spans="1:6" ht="17.25" hidden="1">
      <c r="A81" s="31"/>
      <c r="B81" s="43"/>
      <c r="C81" s="33"/>
      <c r="D81" s="34"/>
      <c r="E81" s="34"/>
      <c r="F81" s="35"/>
    </row>
    <row r="82" spans="1:6" ht="17.25" hidden="1">
      <c r="A82" s="31">
        <v>2014</v>
      </c>
      <c r="B82" s="37"/>
      <c r="C82" s="33"/>
      <c r="D82" s="34"/>
      <c r="E82" s="34"/>
      <c r="F82" s="35"/>
    </row>
    <row r="83" spans="1:6" ht="17.25" hidden="1">
      <c r="A83" s="31" t="s">
        <v>18</v>
      </c>
      <c r="B83" s="37">
        <v>388.4400000000005</v>
      </c>
      <c r="C83" s="33">
        <v>1080.545420359</v>
      </c>
      <c r="D83" s="34">
        <v>81.88410562250806</v>
      </c>
      <c r="E83" s="34">
        <v>2781.7563082046154</v>
      </c>
      <c r="F83" s="35"/>
    </row>
    <row r="84" spans="1:6" ht="17.25" hidden="1">
      <c r="A84" s="31" t="s">
        <v>19</v>
      </c>
      <c r="B84" s="37">
        <v>487.15999999999985</v>
      </c>
      <c r="C84" s="33">
        <v>1533.03791131457</v>
      </c>
      <c r="D84" s="34">
        <v>92.46462129309725</v>
      </c>
      <c r="E84" s="34">
        <v>3146.8879040039574</v>
      </c>
      <c r="F84" s="35"/>
    </row>
    <row r="85" spans="1:6" ht="17.25" hidden="1">
      <c r="A85" s="31" t="s">
        <v>20</v>
      </c>
      <c r="B85" s="37">
        <v>476.65999999999985</v>
      </c>
      <c r="C85" s="33">
        <v>1458.3205975602</v>
      </c>
      <c r="D85" s="34">
        <v>89.85996227420216</v>
      </c>
      <c r="E85" s="34">
        <v>3059.456630638612</v>
      </c>
      <c r="F85" s="35"/>
    </row>
    <row r="86" spans="1:6" ht="17.25" hidden="1">
      <c r="A86" s="31" t="s">
        <v>11</v>
      </c>
      <c r="B86" s="34">
        <v>0</v>
      </c>
      <c r="C86" s="34">
        <v>0</v>
      </c>
      <c r="D86" s="34">
        <v>0</v>
      </c>
      <c r="E86" s="34">
        <v>0</v>
      </c>
      <c r="F86" s="35"/>
    </row>
    <row r="87" spans="1:6" ht="17.25" hidden="1">
      <c r="A87" s="31" t="s">
        <v>12</v>
      </c>
      <c r="B87" s="34">
        <v>0</v>
      </c>
      <c r="C87" s="34">
        <v>0</v>
      </c>
      <c r="D87" s="34">
        <v>0</v>
      </c>
      <c r="E87" s="34">
        <v>0</v>
      </c>
      <c r="F87" s="35"/>
    </row>
    <row r="88" spans="1:6" ht="17.25" hidden="1">
      <c r="A88" s="31" t="s">
        <v>13</v>
      </c>
      <c r="B88" s="37">
        <v>1094.4</v>
      </c>
      <c r="C88" s="33">
        <v>7386.317369</v>
      </c>
      <c r="D88" s="34">
        <v>199.7645620698394</v>
      </c>
      <c r="E88" s="34">
        <v>6749.1935023757305</v>
      </c>
      <c r="F88" s="35"/>
    </row>
    <row r="89" spans="1:6" ht="17.25" hidden="1">
      <c r="A89" s="31" t="s">
        <v>14</v>
      </c>
      <c r="B89" s="37">
        <v>1078.98</v>
      </c>
      <c r="C89" s="33">
        <v>7285.518997</v>
      </c>
      <c r="D89" s="34">
        <v>199.82874951949435</v>
      </c>
      <c r="E89" s="34">
        <v>6752.228027396245</v>
      </c>
      <c r="F89" s="35"/>
    </row>
    <row r="90" spans="1:6" ht="17.25" hidden="1">
      <c r="A90" s="31" t="s">
        <v>28</v>
      </c>
      <c r="B90" s="37">
        <v>1709</v>
      </c>
      <c r="C90" s="33">
        <v>10993.913258</v>
      </c>
      <c r="D90" s="34">
        <v>190.3017050544195</v>
      </c>
      <c r="E90" s="34">
        <v>6432.950999414862</v>
      </c>
      <c r="F90" s="35"/>
    </row>
    <row r="91" spans="1:6" ht="17.25" hidden="1">
      <c r="A91" s="31" t="s">
        <v>27</v>
      </c>
      <c r="B91" s="37">
        <v>2147.7699999999995</v>
      </c>
      <c r="C91" s="33">
        <v>13199.632816</v>
      </c>
      <c r="D91" s="34">
        <v>181.70119536694</v>
      </c>
      <c r="E91" s="34">
        <v>6145.738517625259</v>
      </c>
      <c r="F91" s="35"/>
    </row>
    <row r="92" spans="1:6" ht="17.25" hidden="1">
      <c r="A92" s="31" t="s">
        <v>15</v>
      </c>
      <c r="B92" s="37">
        <v>2848.800000000001</v>
      </c>
      <c r="C92" s="33">
        <v>15846.119531</v>
      </c>
      <c r="D92" s="34">
        <v>164.43283973075236</v>
      </c>
      <c r="E92" s="34">
        <v>5562.383997121593</v>
      </c>
      <c r="F92" s="35"/>
    </row>
    <row r="93" spans="1:6" ht="17.25" hidden="1">
      <c r="A93" s="31" t="s">
        <v>16</v>
      </c>
      <c r="B93" s="43">
        <v>2462.42</v>
      </c>
      <c r="C93" s="33">
        <v>14123.358843</v>
      </c>
      <c r="D93" s="34">
        <v>169.46453764910382</v>
      </c>
      <c r="E93" s="34">
        <v>5735.560482371001</v>
      </c>
      <c r="F93" s="35"/>
    </row>
    <row r="94" spans="1:6" ht="17.25" hidden="1">
      <c r="A94" s="31" t="s">
        <v>17</v>
      </c>
      <c r="B94" s="43">
        <v>1558.619999999999</v>
      </c>
      <c r="C94" s="33">
        <v>8818.012233</v>
      </c>
      <c r="D94" s="34">
        <v>167.09846772273497</v>
      </c>
      <c r="E94" s="34">
        <v>5657.576723640147</v>
      </c>
      <c r="F94" s="35"/>
    </row>
    <row r="95" spans="1:5" ht="17.25" hidden="1">
      <c r="A95" s="44"/>
      <c r="B95" s="44"/>
      <c r="C95" s="44"/>
      <c r="D95" s="44"/>
      <c r="E95" s="44"/>
    </row>
    <row r="96" spans="1:6" ht="17.25" hidden="1">
      <c r="A96" s="31">
        <v>2015</v>
      </c>
      <c r="B96" s="43"/>
      <c r="C96" s="33"/>
      <c r="D96" s="34"/>
      <c r="E96" s="34"/>
      <c r="F96" s="35"/>
    </row>
    <row r="97" spans="1:6" ht="17.25" hidden="1">
      <c r="A97" s="31" t="s">
        <v>18</v>
      </c>
      <c r="B97" s="43">
        <v>700.3899999999994</v>
      </c>
      <c r="C97" s="33">
        <v>2601.232538</v>
      </c>
      <c r="D97" s="34">
        <v>109.56264302258519</v>
      </c>
      <c r="E97" s="34">
        <v>3713.97726695127</v>
      </c>
      <c r="F97" s="35"/>
    </row>
    <row r="98" spans="1:6" ht="17.25" hidden="1">
      <c r="A98" s="31" t="s">
        <v>19</v>
      </c>
      <c r="B98" s="43">
        <v>224.09000000000015</v>
      </c>
      <c r="C98" s="33">
        <v>897.047199</v>
      </c>
      <c r="D98" s="34">
        <v>117.97505045812761</v>
      </c>
      <c r="E98" s="34">
        <v>4003.06662055424</v>
      </c>
      <c r="F98" s="35"/>
    </row>
    <row r="99" spans="1:6" ht="17.25" hidden="1">
      <c r="A99" s="31" t="s">
        <v>20</v>
      </c>
      <c r="B99" s="43">
        <v>59.45000000000073</v>
      </c>
      <c r="C99" s="33">
        <v>71.501906</v>
      </c>
      <c r="D99" s="34">
        <v>35.298394207089984</v>
      </c>
      <c r="E99" s="34">
        <v>1202.72339781327</v>
      </c>
      <c r="F99" s="35"/>
    </row>
    <row r="100" spans="1:6" ht="17.25" hidden="1">
      <c r="A100" s="31" t="s">
        <v>11</v>
      </c>
      <c r="B100" s="37" t="e">
        <f aca="true" t="shared" si="2" ref="B100:D102">-C100</f>
        <v>#REF!</v>
      </c>
      <c r="C100" s="33" t="e">
        <f t="shared" si="2"/>
        <v>#REF!</v>
      </c>
      <c r="D100" s="34" t="e">
        <f t="shared" si="2"/>
        <v>#REF!</v>
      </c>
      <c r="E100" s="34" t="e">
        <f>-#REF!</f>
        <v>#REF!</v>
      </c>
      <c r="F100" s="35"/>
    </row>
    <row r="101" spans="1:6" ht="17.25" hidden="1">
      <c r="A101" s="31" t="s">
        <v>12</v>
      </c>
      <c r="B101" s="37" t="e">
        <f t="shared" si="2"/>
        <v>#REF!</v>
      </c>
      <c r="C101" s="33" t="e">
        <f t="shared" si="2"/>
        <v>#REF!</v>
      </c>
      <c r="D101" s="34" t="e">
        <f t="shared" si="2"/>
        <v>#REF!</v>
      </c>
      <c r="E101" s="34" t="e">
        <f>-#REF!</f>
        <v>#REF!</v>
      </c>
      <c r="F101" s="35"/>
    </row>
    <row r="102" spans="1:6" ht="17.25" hidden="1">
      <c r="A102" s="31" t="s">
        <v>13</v>
      </c>
      <c r="B102" s="37" t="e">
        <f t="shared" si="2"/>
        <v>#REF!</v>
      </c>
      <c r="C102" s="33" t="e">
        <f t="shared" si="2"/>
        <v>#REF!</v>
      </c>
      <c r="D102" s="34" t="e">
        <f t="shared" si="2"/>
        <v>#REF!</v>
      </c>
      <c r="E102" s="45" t="e">
        <f>-#REF!</f>
        <v>#REF!</v>
      </c>
      <c r="F102" s="35"/>
    </row>
    <row r="103" spans="1:6" ht="17.25" hidden="1">
      <c r="A103" s="31" t="s">
        <v>14</v>
      </c>
      <c r="B103" s="43">
        <v>2217.775</v>
      </c>
      <c r="C103" s="33">
        <v>11451.457059</v>
      </c>
      <c r="D103" s="34">
        <v>151.49498650124607</v>
      </c>
      <c r="E103" s="34">
        <v>5163.489109129646</v>
      </c>
      <c r="F103" s="35"/>
    </row>
    <row r="104" spans="1:6" ht="17.25" hidden="1">
      <c r="A104" s="31" t="s">
        <v>28</v>
      </c>
      <c r="B104" s="43">
        <v>2551.7349999999983</v>
      </c>
      <c r="C104" s="33">
        <v>12500.107286</v>
      </c>
      <c r="D104" s="34">
        <v>143.23715911693375</v>
      </c>
      <c r="E104" s="34">
        <v>4898.66984071622</v>
      </c>
      <c r="F104" s="35"/>
    </row>
    <row r="105" spans="1:6" ht="17.25" hidden="1">
      <c r="A105" s="31" t="s">
        <v>27</v>
      </c>
      <c r="B105" s="43">
        <v>1523.195999999999</v>
      </c>
      <c r="C105" s="33">
        <v>6780.366639</v>
      </c>
      <c r="D105" s="34">
        <v>142.95025095673088</v>
      </c>
      <c r="E105" s="34">
        <v>4451.405</v>
      </c>
      <c r="F105" s="35"/>
    </row>
    <row r="106" spans="1:6" ht="17.25" hidden="1">
      <c r="A106" s="31" t="s">
        <v>15</v>
      </c>
      <c r="B106" s="43">
        <v>2864</v>
      </c>
      <c r="C106" s="33">
        <v>12198.2</v>
      </c>
      <c r="D106" s="34">
        <v>123.8</v>
      </c>
      <c r="E106" s="34">
        <v>4258.7</v>
      </c>
      <c r="F106" s="35"/>
    </row>
    <row r="107" spans="1:6" ht="17.25" hidden="1">
      <c r="A107" s="31" t="s">
        <v>16</v>
      </c>
      <c r="B107" s="43">
        <v>1940.14</v>
      </c>
      <c r="C107" s="46">
        <v>7328.696804</v>
      </c>
      <c r="D107" s="47">
        <v>109.09487919475612</v>
      </c>
      <c r="E107" s="47">
        <v>3765.75839263445</v>
      </c>
      <c r="F107" s="35"/>
    </row>
    <row r="108" spans="1:6" ht="17.25" hidden="1">
      <c r="A108" s="31" t="s">
        <v>17</v>
      </c>
      <c r="B108" s="43">
        <v>1952.14</v>
      </c>
      <c r="C108" s="46">
        <v>7351.28758859742</v>
      </c>
      <c r="D108" s="47">
        <v>109.09499096427997</v>
      </c>
      <c r="E108" s="47">
        <v>3765.75839263445</v>
      </c>
      <c r="F108" s="35"/>
    </row>
    <row r="109" spans="1:6" ht="17.25">
      <c r="A109" s="31"/>
      <c r="B109" s="43"/>
      <c r="C109" s="46"/>
      <c r="D109" s="47"/>
      <c r="E109" s="47"/>
      <c r="F109" s="35"/>
    </row>
    <row r="110" spans="1:6" ht="17.25">
      <c r="A110" s="31">
        <v>2018</v>
      </c>
      <c r="B110" s="43"/>
      <c r="C110" s="46"/>
      <c r="D110" s="47"/>
      <c r="E110" s="47"/>
      <c r="F110" s="35"/>
    </row>
    <row r="111" spans="1:6" ht="17.25">
      <c r="A111" s="31" t="s">
        <v>35</v>
      </c>
      <c r="B111" s="43">
        <f>B143+B144+B145</f>
        <v>3998.9980000000032</v>
      </c>
      <c r="C111" s="43">
        <f>C143+C144+C145</f>
        <v>15770.665701</v>
      </c>
      <c r="D111" s="47">
        <f>AVERAGE(D143:D145)</f>
        <v>104.17762211303447</v>
      </c>
      <c r="E111" s="47">
        <f>AVERAGE(E143:E145)</f>
        <v>3976.8357592493903</v>
      </c>
      <c r="F111" s="35"/>
    </row>
    <row r="112" spans="1:6" ht="17.25">
      <c r="A112" s="31" t="s">
        <v>8</v>
      </c>
      <c r="B112" s="43">
        <f>B146+B147+B148</f>
        <v>2013.2299999999996</v>
      </c>
      <c r="C112" s="43">
        <f>C146+C147+C148</f>
        <v>4944.0275761</v>
      </c>
      <c r="D112" s="47">
        <f>AVERAGE(D146:D148)</f>
        <v>48.448662964422304</v>
      </c>
      <c r="E112" s="47">
        <f>AVERAGE(E146:E148)</f>
        <v>1886.5462222097922</v>
      </c>
      <c r="F112" s="35"/>
    </row>
    <row r="113" spans="1:6" ht="17.25">
      <c r="A113" s="31"/>
      <c r="B113" s="43"/>
      <c r="C113" s="46"/>
      <c r="D113" s="47"/>
      <c r="E113" s="47"/>
      <c r="F113" s="35"/>
    </row>
    <row r="114" spans="1:6" ht="17.25">
      <c r="A114" s="31">
        <v>2016</v>
      </c>
      <c r="B114" s="43"/>
      <c r="C114" s="46"/>
      <c r="D114" s="47"/>
      <c r="E114" s="47"/>
      <c r="F114" s="35"/>
    </row>
    <row r="115" spans="1:6" ht="17.25">
      <c r="A115" s="31" t="s">
        <v>18</v>
      </c>
      <c r="B115" s="43">
        <v>2061.96</v>
      </c>
      <c r="C115" s="46">
        <v>8260.913807</v>
      </c>
      <c r="D115" s="47">
        <v>113.3</v>
      </c>
      <c r="E115" s="47">
        <v>4006.34</v>
      </c>
      <c r="F115" s="35"/>
    </row>
    <row r="116" spans="1:6" ht="17.25">
      <c r="A116" s="31" t="s">
        <v>19</v>
      </c>
      <c r="B116" s="43">
        <v>964.72</v>
      </c>
      <c r="C116" s="46">
        <v>3725.872884</v>
      </c>
      <c r="D116" s="47">
        <v>109</v>
      </c>
      <c r="E116" s="47">
        <v>3862.14</v>
      </c>
      <c r="F116" s="35"/>
    </row>
    <row r="117" spans="1:6" ht="17.25">
      <c r="A117" s="31" t="s">
        <v>20</v>
      </c>
      <c r="B117" s="43">
        <v>720.9409999999989</v>
      </c>
      <c r="C117" s="46">
        <v>2126.33531</v>
      </c>
      <c r="D117" s="47">
        <v>82.6135370141458</v>
      </c>
      <c r="E117" s="47">
        <v>2949.38879880601</v>
      </c>
      <c r="F117" s="35"/>
    </row>
    <row r="118" spans="1:6" ht="17.25">
      <c r="A118" s="31" t="s">
        <v>11</v>
      </c>
      <c r="B118" s="43">
        <v>187.78000000000247</v>
      </c>
      <c r="C118" s="46">
        <v>301.901409</v>
      </c>
      <c r="D118" s="47">
        <v>44.878571351985386</v>
      </c>
      <c r="E118" s="47">
        <v>1607.73995633186</v>
      </c>
      <c r="F118" s="35"/>
    </row>
    <row r="119" spans="1:6" ht="17.25">
      <c r="A119" s="31" t="s">
        <v>12</v>
      </c>
      <c r="B119" s="37">
        <f aca="true" t="shared" si="3" ref="B119:D120">-C119</f>
        <v>0</v>
      </c>
      <c r="C119" s="33">
        <f t="shared" si="3"/>
        <v>0</v>
      </c>
      <c r="D119" s="34">
        <f t="shared" si="3"/>
        <v>0</v>
      </c>
      <c r="E119" s="34">
        <v>0</v>
      </c>
      <c r="F119" s="35"/>
    </row>
    <row r="120" spans="1:6" ht="17.25">
      <c r="A120" s="31" t="s">
        <v>13</v>
      </c>
      <c r="B120" s="37">
        <f t="shared" si="3"/>
        <v>0</v>
      </c>
      <c r="C120" s="33">
        <f t="shared" si="3"/>
        <v>0</v>
      </c>
      <c r="D120" s="34">
        <f t="shared" si="3"/>
        <v>0</v>
      </c>
      <c r="E120" s="34">
        <v>0</v>
      </c>
      <c r="F120" s="35"/>
    </row>
    <row r="121" spans="1:6" ht="17.25">
      <c r="A121" s="31" t="s">
        <v>14</v>
      </c>
      <c r="B121" s="37">
        <v>1368.74</v>
      </c>
      <c r="C121" s="33">
        <v>6758.866383</v>
      </c>
      <c r="D121" s="34">
        <v>137.4</v>
      </c>
      <c r="E121" s="34">
        <v>3029</v>
      </c>
      <c r="F121" s="35"/>
    </row>
    <row r="122" spans="1:6" ht="17.25">
      <c r="A122" s="31" t="s">
        <v>28</v>
      </c>
      <c r="B122" s="37">
        <v>2818.773</v>
      </c>
      <c r="C122" s="33">
        <v>14486.3248</v>
      </c>
      <c r="D122" s="34">
        <v>139.96375995190544</v>
      </c>
      <c r="E122" s="34">
        <v>5139.230722019829</v>
      </c>
      <c r="F122" s="35"/>
    </row>
    <row r="123" spans="1:6" ht="17.25">
      <c r="A123" s="31" t="s">
        <v>27</v>
      </c>
      <c r="B123" s="37">
        <v>1729.4299999999994</v>
      </c>
      <c r="C123" s="33">
        <v>8307.708771</v>
      </c>
      <c r="D123" s="34">
        <v>124.47442103451324</v>
      </c>
      <c r="E123" s="34">
        <v>4803.72652897197</v>
      </c>
      <c r="F123" s="35"/>
    </row>
    <row r="124" spans="1:6" ht="17.25">
      <c r="A124" s="31" t="s">
        <v>15</v>
      </c>
      <c r="B124" s="37">
        <v>1935.165</v>
      </c>
      <c r="C124" s="33">
        <v>9052.031325</v>
      </c>
      <c r="D124" s="34">
        <v>139.89766205665902</v>
      </c>
      <c r="E124" s="34">
        <v>4677.65349466325</v>
      </c>
      <c r="F124" s="35"/>
    </row>
    <row r="125" spans="1:6" ht="17.25">
      <c r="A125" s="31" t="s">
        <v>16</v>
      </c>
      <c r="B125" s="37">
        <v>2334.00800000001</v>
      </c>
      <c r="C125" s="33">
        <v>10577.617771</v>
      </c>
      <c r="D125" s="34">
        <v>124.42231980608105</v>
      </c>
      <c r="E125" s="34">
        <v>4531.95437676304</v>
      </c>
      <c r="F125" s="35"/>
    </row>
    <row r="126" spans="1:6" ht="17.25">
      <c r="A126" s="31" t="s">
        <v>17</v>
      </c>
      <c r="B126" s="37">
        <v>1319.5859999999957</v>
      </c>
      <c r="C126" s="33">
        <v>6071.201126</v>
      </c>
      <c r="D126" s="34">
        <v>126.5405593065223</v>
      </c>
      <c r="E126" s="34">
        <v>4600.83778245603</v>
      </c>
      <c r="F126" s="35"/>
    </row>
    <row r="127" spans="1:6" ht="17.25">
      <c r="A127" s="31"/>
      <c r="B127" s="37"/>
      <c r="C127" s="33"/>
      <c r="D127" s="34"/>
      <c r="E127" s="34"/>
      <c r="F127" s="35"/>
    </row>
    <row r="128" spans="1:6" ht="17.25">
      <c r="A128" s="31">
        <v>2017</v>
      </c>
      <c r="B128" s="37"/>
      <c r="C128" s="33"/>
      <c r="D128" s="34"/>
      <c r="E128" s="34"/>
      <c r="F128" s="35"/>
    </row>
    <row r="129" spans="1:6" ht="17.25">
      <c r="A129" s="31" t="s">
        <v>18</v>
      </c>
      <c r="B129" s="37">
        <v>887.7050000000036</v>
      </c>
      <c r="C129" s="33">
        <v>3653.843636</v>
      </c>
      <c r="D129" s="34">
        <v>112.14974200751153</v>
      </c>
      <c r="E129" s="34">
        <v>4116.05616280182</v>
      </c>
      <c r="F129" s="35"/>
    </row>
    <row r="130" spans="1:6" ht="17.25">
      <c r="A130" s="31" t="s">
        <v>19</v>
      </c>
      <c r="B130" s="37">
        <v>897.0869999999995</v>
      </c>
      <c r="C130" s="33">
        <v>1141.656042</v>
      </c>
      <c r="D130" s="34">
        <v>35.21318823365569</v>
      </c>
      <c r="E130" s="34">
        <v>1272.6</v>
      </c>
      <c r="F130" s="35"/>
    </row>
    <row r="131" spans="1:6" ht="17.25">
      <c r="A131" s="31" t="s">
        <v>20</v>
      </c>
      <c r="B131" s="37">
        <v>55.477999999999156</v>
      </c>
      <c r="C131" s="33">
        <v>146.389051</v>
      </c>
      <c r="D131" s="34">
        <v>70.4952</v>
      </c>
      <c r="E131" s="34">
        <v>2638.7</v>
      </c>
      <c r="F131" s="35"/>
    </row>
    <row r="132" spans="1:6" ht="17.25">
      <c r="A132" s="31" t="s">
        <v>11</v>
      </c>
      <c r="B132" s="37">
        <v>38.614</v>
      </c>
      <c r="C132" s="33">
        <v>143.112444</v>
      </c>
      <c r="D132" s="34">
        <v>99.37985238838272</v>
      </c>
      <c r="E132" s="34">
        <v>3706.23204019268</v>
      </c>
      <c r="F132" s="35"/>
    </row>
    <row r="133" spans="1:6" ht="17.25">
      <c r="A133" s="31" t="s">
        <v>12</v>
      </c>
      <c r="B133" s="37">
        <v>226.082</v>
      </c>
      <c r="C133" s="33">
        <v>575.569903</v>
      </c>
      <c r="D133" s="34">
        <v>67.58192072345308</v>
      </c>
      <c r="E133" s="34">
        <v>2545.84576834954</v>
      </c>
      <c r="F133" s="35"/>
    </row>
    <row r="134" spans="1:6" ht="17.25">
      <c r="A134" s="31" t="s">
        <v>13</v>
      </c>
      <c r="B134" s="37">
        <v>20.94</v>
      </c>
      <c r="C134" s="48">
        <v>53.52476</v>
      </c>
      <c r="D134" s="34">
        <v>68.03893641534596</v>
      </c>
      <c r="E134" s="34">
        <v>2556.10124164279</v>
      </c>
      <c r="F134" s="35"/>
    </row>
    <row r="135" spans="1:6" ht="17.25">
      <c r="A135" s="31" t="s">
        <v>14</v>
      </c>
      <c r="B135" s="49">
        <v>402.71999999999997</v>
      </c>
      <c r="C135" s="50">
        <v>1311.3</v>
      </c>
      <c r="D135" s="51">
        <v>147.69324041897974</v>
      </c>
      <c r="E135" s="51">
        <v>5646.30319825189</v>
      </c>
      <c r="F135" s="35"/>
    </row>
    <row r="136" spans="1:6" ht="17.25">
      <c r="A136" s="31" t="s">
        <v>28</v>
      </c>
      <c r="B136" s="49">
        <v>1172.5200000000002</v>
      </c>
      <c r="C136" s="50">
        <v>6981.863066</v>
      </c>
      <c r="D136" s="51">
        <v>142.30016312295348</v>
      </c>
      <c r="E136" s="51">
        <v>5954.57908265957</v>
      </c>
      <c r="F136" s="35"/>
    </row>
    <row r="137" spans="1:6" ht="17.25">
      <c r="A137" s="31" t="s">
        <v>34</v>
      </c>
      <c r="B137" s="49">
        <v>2040.837</v>
      </c>
      <c r="C137" s="50">
        <v>10774.453397</v>
      </c>
      <c r="D137" s="51">
        <v>146.3215068678338</v>
      </c>
      <c r="E137" s="51">
        <v>5279.42868391743</v>
      </c>
      <c r="F137" s="35"/>
    </row>
    <row r="138" spans="1:6" ht="17.25">
      <c r="A138" s="31" t="s">
        <v>15</v>
      </c>
      <c r="B138" s="49">
        <v>2466.2429999999995</v>
      </c>
      <c r="C138" s="50">
        <v>13241.869243</v>
      </c>
      <c r="D138" s="51">
        <v>140.88623358840428</v>
      </c>
      <c r="E138" s="51">
        <v>5369.2475733332</v>
      </c>
      <c r="F138" s="35"/>
    </row>
    <row r="139" spans="1:6" ht="17.25">
      <c r="A139" s="31" t="s">
        <v>16</v>
      </c>
      <c r="B139" s="49">
        <v>2233.5789999999997</v>
      </c>
      <c r="C139" s="50">
        <v>10661.383132</v>
      </c>
      <c r="D139" s="51">
        <v>125.06557077104101</v>
      </c>
      <c r="E139" s="51">
        <v>4773.22858604957</v>
      </c>
      <c r="F139" s="35"/>
    </row>
    <row r="140" spans="1:6" ht="17.25">
      <c r="A140" s="31" t="s">
        <v>17</v>
      </c>
      <c r="B140" s="49">
        <v>2433.012999999997</v>
      </c>
      <c r="C140" s="50">
        <v>9846.208079</v>
      </c>
      <c r="D140" s="51">
        <v>107.00117026598537</v>
      </c>
      <c r="E140" s="51">
        <v>4046.91963380385</v>
      </c>
      <c r="F140" s="35"/>
    </row>
    <row r="141" spans="1:6" ht="17.25">
      <c r="A141" s="31"/>
      <c r="B141" s="49"/>
      <c r="C141" s="50"/>
      <c r="D141" s="51"/>
      <c r="E141" s="51"/>
      <c r="F141" s="35"/>
    </row>
    <row r="142" spans="1:6" ht="17.25">
      <c r="A142" s="31">
        <v>2018</v>
      </c>
      <c r="B142" s="49"/>
      <c r="C142" s="50"/>
      <c r="D142" s="51"/>
      <c r="E142" s="51"/>
      <c r="F142" s="35"/>
    </row>
    <row r="143" spans="1:6" ht="17.25">
      <c r="A143" s="31" t="s">
        <v>18</v>
      </c>
      <c r="B143" s="49">
        <v>2401.5080000000034</v>
      </c>
      <c r="C143" s="50">
        <v>9638.952769</v>
      </c>
      <c r="D143" s="51">
        <v>103.7253672724872</v>
      </c>
      <c r="E143" s="51">
        <v>4013.70837365521</v>
      </c>
      <c r="F143" s="35"/>
    </row>
    <row r="144" spans="1:6" ht="17.25">
      <c r="A144" s="31" t="s">
        <v>19</v>
      </c>
      <c r="B144" s="49">
        <v>580.539999999999</v>
      </c>
      <c r="C144" s="50">
        <v>2553.141135</v>
      </c>
      <c r="D144" s="51">
        <v>114.00030486906606</v>
      </c>
      <c r="E144" s="51">
        <v>4397.87290281463</v>
      </c>
      <c r="F144" s="35"/>
    </row>
    <row r="145" spans="1:6" ht="17.25">
      <c r="A145" s="31" t="s">
        <v>20</v>
      </c>
      <c r="B145" s="49">
        <v>1016.9500000000007</v>
      </c>
      <c r="C145" s="50">
        <v>3578.571797</v>
      </c>
      <c r="D145" s="51">
        <v>94.8071941975501</v>
      </c>
      <c r="E145" s="51">
        <v>3518.92600127833</v>
      </c>
      <c r="F145" s="35"/>
    </row>
    <row r="146" spans="1:6" ht="17.25">
      <c r="A146" s="31" t="s">
        <v>11</v>
      </c>
      <c r="B146" s="49">
        <v>1354.08</v>
      </c>
      <c r="C146" s="50">
        <v>4222.069373</v>
      </c>
      <c r="D146" s="51">
        <v>80.32254078762035</v>
      </c>
      <c r="E146" s="51">
        <v>3118.03539894246</v>
      </c>
      <c r="F146" s="35"/>
    </row>
    <row r="147" spans="1:6" ht="17.25">
      <c r="A147" s="31" t="s">
        <v>12</v>
      </c>
      <c r="B147" s="49">
        <v>481.64999999999964</v>
      </c>
      <c r="C147" s="50">
        <v>428.8745621</v>
      </c>
      <c r="D147" s="51">
        <v>22.572842776326777</v>
      </c>
      <c r="E147" s="51">
        <v>890.427825433397</v>
      </c>
      <c r="F147" s="35"/>
    </row>
    <row r="148" spans="1:5" ht="17.25">
      <c r="A148" s="31" t="s">
        <v>13</v>
      </c>
      <c r="B148" s="49">
        <v>177.5</v>
      </c>
      <c r="C148" s="50">
        <v>293.083641</v>
      </c>
      <c r="D148" s="51">
        <v>42.45060532931976</v>
      </c>
      <c r="E148" s="51">
        <v>1651.17544225352</v>
      </c>
    </row>
    <row r="149" spans="1:5" ht="17.25">
      <c r="A149" s="31" t="s">
        <v>14</v>
      </c>
      <c r="B149" s="49">
        <v>808.34</v>
      </c>
      <c r="C149" s="50">
        <v>4210.878665</v>
      </c>
      <c r="D149" s="51">
        <v>133.88540169988866</v>
      </c>
      <c r="E149" s="51">
        <v>5209.29</v>
      </c>
    </row>
    <row r="150" spans="1:5" ht="17.25">
      <c r="A150" s="52"/>
      <c r="B150" s="52"/>
      <c r="C150" s="53"/>
      <c r="D150" s="54"/>
      <c r="E150" s="54"/>
    </row>
    <row r="151" spans="1:5" ht="17.25">
      <c r="A151" s="22" t="s">
        <v>29</v>
      </c>
      <c r="B151" s="55"/>
      <c r="C151" s="55"/>
      <c r="D151" s="56"/>
      <c r="E151" s="57"/>
    </row>
    <row r="152" spans="1:5" ht="17.25">
      <c r="A152" s="58" t="s">
        <v>33</v>
      </c>
      <c r="B152" s="59"/>
      <c r="C152" s="60"/>
      <c r="D152" s="60"/>
      <c r="E152" s="61"/>
    </row>
    <row r="154" spans="1:5" ht="17.25">
      <c r="A154" s="62"/>
      <c r="B154" s="63"/>
      <c r="E154" s="35"/>
    </row>
    <row r="155" spans="1:4" ht="17.25">
      <c r="A155" s="62"/>
      <c r="B155" s="63"/>
      <c r="C155" s="63"/>
      <c r="D155" s="35"/>
    </row>
    <row r="156" spans="1:2" ht="17.25">
      <c r="A156" s="62"/>
      <c r="B156" s="64"/>
    </row>
    <row r="157" spans="1:3" ht="17.25">
      <c r="A157" s="62"/>
      <c r="B157" s="63"/>
      <c r="C157" s="63"/>
    </row>
    <row r="158" spans="1:2" ht="17.25">
      <c r="A158" s="62"/>
      <c r="B158" s="63"/>
    </row>
    <row r="159" spans="1:3" ht="17.25">
      <c r="A159" s="62"/>
      <c r="B159" s="63"/>
      <c r="C159" s="63"/>
    </row>
    <row r="160" spans="1:3" ht="17.25">
      <c r="A160" s="62"/>
      <c r="B160" s="63"/>
      <c r="C160" s="63"/>
    </row>
    <row r="161" spans="1:3" ht="17.25">
      <c r="A161" s="62"/>
      <c r="B161" s="63"/>
      <c r="C161" s="63"/>
    </row>
    <row r="162" spans="1:3" ht="17.25">
      <c r="A162" s="62"/>
      <c r="B162" s="63"/>
      <c r="C162" s="63"/>
    </row>
    <row r="163" spans="1:3" ht="17.25">
      <c r="A163" s="62"/>
      <c r="B163" s="63"/>
      <c r="C163" s="63"/>
    </row>
    <row r="164" spans="2:3" ht="17.25">
      <c r="B164" s="63"/>
      <c r="C164" s="65"/>
    </row>
    <row r="165" spans="1:4" ht="17.25">
      <c r="A165" s="62"/>
      <c r="B165" s="63"/>
      <c r="C165" s="66"/>
      <c r="D165" s="67"/>
    </row>
    <row r="166" spans="1:5" ht="17.25">
      <c r="A166" s="62"/>
      <c r="B166" s="63"/>
      <c r="C166" s="63"/>
      <c r="E166" s="68"/>
    </row>
    <row r="167" spans="1:5" ht="19.5">
      <c r="A167" s="62"/>
      <c r="B167" s="63"/>
      <c r="C167" s="69"/>
      <c r="D167" s="70"/>
      <c r="E167" s="71"/>
    </row>
    <row r="168" spans="2:5" ht="17.25">
      <c r="B168" s="63"/>
      <c r="C168" s="66"/>
      <c r="D168" s="72"/>
      <c r="E168" s="73"/>
    </row>
    <row r="169" spans="2:5" ht="17.25">
      <c r="B169" s="63"/>
      <c r="C169" s="66"/>
      <c r="D169" s="72"/>
      <c r="E169" s="73"/>
    </row>
    <row r="170" spans="1:5" ht="17.25">
      <c r="A170" s="62"/>
      <c r="B170" s="63"/>
      <c r="C170" s="66"/>
      <c r="D170" s="72"/>
      <c r="E170" s="68"/>
    </row>
    <row r="171" spans="1:5" ht="17.25">
      <c r="A171" s="62"/>
      <c r="B171" s="63"/>
      <c r="C171" s="66"/>
      <c r="D171" s="72"/>
      <c r="E171" s="68"/>
    </row>
    <row r="172" spans="1:5" ht="17.25">
      <c r="A172" s="62"/>
      <c r="B172" s="74"/>
      <c r="C172" s="66"/>
      <c r="D172" s="75"/>
      <c r="E172" s="68"/>
    </row>
    <row r="173" spans="1:5" ht="17.25">
      <c r="A173" s="62"/>
      <c r="B173" s="63"/>
      <c r="C173" s="66"/>
      <c r="D173" s="72"/>
      <c r="E173" s="68"/>
    </row>
    <row r="174" spans="1:5" ht="17.25">
      <c r="A174" s="62"/>
      <c r="B174" s="63"/>
      <c r="C174" s="63"/>
      <c r="D174" s="63"/>
      <c r="E174" s="68"/>
    </row>
    <row r="175" spans="1:5" ht="17.25">
      <c r="A175" s="62"/>
      <c r="B175" s="63"/>
      <c r="C175" s="63"/>
      <c r="D175" s="63"/>
      <c r="E175" s="68"/>
    </row>
    <row r="176" spans="1:5" ht="17.25">
      <c r="A176" s="62"/>
      <c r="B176" s="63"/>
      <c r="C176" s="63"/>
      <c r="D176" s="63"/>
      <c r="E176" s="68"/>
    </row>
    <row r="177" spans="1:5" ht="17.25">
      <c r="A177" s="62"/>
      <c r="B177" s="76"/>
      <c r="C177" s="65"/>
      <c r="D177" s="35"/>
      <c r="E177" s="68"/>
    </row>
    <row r="178" spans="1:5" ht="17.25">
      <c r="A178" s="62"/>
      <c r="B178" s="76"/>
      <c r="C178" s="65"/>
      <c r="D178" s="35"/>
      <c r="E178" s="68"/>
    </row>
    <row r="179" spans="1:5" ht="17.25">
      <c r="A179" s="62"/>
      <c r="B179" s="77"/>
      <c r="C179" s="65"/>
      <c r="D179" s="78"/>
      <c r="E179" s="68"/>
    </row>
    <row r="180" spans="1:5" ht="17.25">
      <c r="A180" s="62"/>
      <c r="B180" s="77"/>
      <c r="C180" s="65"/>
      <c r="D180" s="78"/>
      <c r="E180" s="68"/>
    </row>
    <row r="181" spans="1:5" ht="17.25">
      <c r="A181" s="62"/>
      <c r="B181" s="77"/>
      <c r="C181" s="65"/>
      <c r="D181" s="78"/>
      <c r="E181" s="68"/>
    </row>
    <row r="182" spans="1:5" ht="17.25">
      <c r="A182" s="62"/>
      <c r="B182" s="77"/>
      <c r="C182" s="65"/>
      <c r="D182" s="78"/>
      <c r="E182" s="68"/>
    </row>
    <row r="183" spans="1:5" ht="17.25">
      <c r="A183" s="62"/>
      <c r="B183" s="77"/>
      <c r="C183" s="77"/>
      <c r="D183" s="78"/>
      <c r="E183" s="68"/>
    </row>
    <row r="184" spans="2:5" ht="17.25">
      <c r="B184" s="76"/>
      <c r="C184" s="65"/>
      <c r="D184" s="35"/>
      <c r="E184" s="73"/>
    </row>
    <row r="185" spans="1:5" ht="17.25">
      <c r="A185" s="62"/>
      <c r="B185" s="76"/>
      <c r="C185" s="65"/>
      <c r="D185" s="35"/>
      <c r="E185" s="68"/>
    </row>
    <row r="186" spans="1:5" ht="17.25">
      <c r="A186" s="62"/>
      <c r="B186" s="63"/>
      <c r="C186" s="66"/>
      <c r="D186" s="79"/>
      <c r="E186" s="68"/>
    </row>
    <row r="187" spans="1:5" ht="17.25">
      <c r="A187" s="62"/>
      <c r="B187" s="76"/>
      <c r="C187" s="65"/>
      <c r="D187" s="65"/>
      <c r="E187" s="68"/>
    </row>
    <row r="188" spans="1:5" ht="17.25">
      <c r="A188" s="62"/>
      <c r="B188" s="76"/>
      <c r="C188" s="65"/>
      <c r="D188" s="65"/>
      <c r="E188" s="68"/>
    </row>
    <row r="189" spans="1:5" ht="17.25">
      <c r="A189" s="62"/>
      <c r="B189" s="76"/>
      <c r="C189" s="76"/>
      <c r="D189" s="76"/>
      <c r="E189" s="68"/>
    </row>
    <row r="190" spans="2:5" ht="17.25">
      <c r="B190" s="76"/>
      <c r="C190" s="76"/>
      <c r="D190" s="76"/>
      <c r="E190" s="73"/>
    </row>
    <row r="191" spans="2:5" ht="17.25">
      <c r="B191" s="76"/>
      <c r="C191" s="65"/>
      <c r="D191" s="35"/>
      <c r="E191" s="73"/>
    </row>
    <row r="192" spans="3:5" ht="17.25">
      <c r="C192" s="65"/>
      <c r="D192" s="35"/>
      <c r="E192" s="73"/>
    </row>
    <row r="193" spans="1:5" ht="17.25">
      <c r="A193" s="62"/>
      <c r="B193" s="80"/>
      <c r="C193" s="81"/>
      <c r="D193" s="82"/>
      <c r="E193" s="68"/>
    </row>
    <row r="194" spans="1:5" ht="17.25">
      <c r="A194" s="62"/>
      <c r="B194" s="83"/>
      <c r="C194" s="63"/>
      <c r="D194" s="63"/>
      <c r="E194" s="68"/>
    </row>
    <row r="195" spans="1:5" ht="17.25">
      <c r="A195" s="62"/>
      <c r="B195" s="76"/>
      <c r="C195" s="65"/>
      <c r="D195" s="35"/>
      <c r="E195" s="68"/>
    </row>
    <row r="196" ht="17.25">
      <c r="E196" s="73"/>
    </row>
    <row r="197" spans="1:5" ht="17.25">
      <c r="A197" s="62"/>
      <c r="B197" s="76"/>
      <c r="C197" s="65"/>
      <c r="D197" s="84"/>
      <c r="E197" s="68"/>
    </row>
    <row r="198" ht="17.25">
      <c r="E198" s="73"/>
    </row>
    <row r="199" spans="1:5" ht="17.25">
      <c r="A199" s="62"/>
      <c r="B199" s="76"/>
      <c r="C199" s="65"/>
      <c r="D199" s="35"/>
      <c r="E199" s="68"/>
    </row>
    <row r="200" spans="1:5" ht="17.25">
      <c r="A200" s="62"/>
      <c r="B200" s="85"/>
      <c r="C200" s="35"/>
      <c r="D200" s="35"/>
      <c r="E200" s="68"/>
    </row>
    <row r="201" spans="1:5" ht="17.25">
      <c r="A201" s="62"/>
      <c r="B201" s="76"/>
      <c r="C201" s="35"/>
      <c r="D201" s="35"/>
      <c r="E201" s="68"/>
    </row>
    <row r="202" spans="4:5" ht="17.25">
      <c r="D202" s="35"/>
      <c r="E202" s="73"/>
    </row>
    <row r="203" spans="1:5" ht="17.25">
      <c r="A203" s="62"/>
      <c r="B203" s="76"/>
      <c r="C203" s="65"/>
      <c r="D203" s="84"/>
      <c r="E203" s="68"/>
    </row>
    <row r="204" ht="17.25">
      <c r="E204" s="86"/>
    </row>
    <row r="205" spans="1:5" ht="17.25">
      <c r="A205" s="62"/>
      <c r="B205" s="86"/>
      <c r="C205" s="73"/>
      <c r="D205" s="73"/>
      <c r="E205" s="86"/>
    </row>
    <row r="206" spans="2:5" ht="17.25">
      <c r="B206" s="86"/>
      <c r="C206" s="73"/>
      <c r="D206" s="73"/>
      <c r="E206" s="68"/>
    </row>
    <row r="207" spans="1:5" ht="17.25">
      <c r="A207" s="62"/>
      <c r="B207" s="86"/>
      <c r="C207" s="86"/>
      <c r="D207" s="86"/>
      <c r="E207" s="68"/>
    </row>
    <row r="208" spans="2:5" ht="17.25">
      <c r="B208" s="86"/>
      <c r="C208" s="86"/>
      <c r="D208" s="86"/>
      <c r="E208" s="86"/>
    </row>
    <row r="209" spans="1:5" ht="17.25">
      <c r="A209" s="62"/>
      <c r="B209" s="86"/>
      <c r="C209" s="86"/>
      <c r="D209" s="86"/>
      <c r="E209" s="68"/>
    </row>
    <row r="210" ht="17.25">
      <c r="E210" s="86"/>
    </row>
    <row r="211" spans="1:5" ht="17.25">
      <c r="A211" s="62"/>
      <c r="B211" s="76"/>
      <c r="C211" s="84"/>
      <c r="D211" s="35"/>
      <c r="E211" s="68"/>
    </row>
    <row r="212" spans="1:5" ht="17.25">
      <c r="A212" s="62"/>
      <c r="B212" s="76"/>
      <c r="C212" s="35"/>
      <c r="D212" s="35"/>
      <c r="E212" s="68"/>
    </row>
    <row r="213" spans="1:5" ht="17.25">
      <c r="A213" s="62"/>
      <c r="B213" s="76"/>
      <c r="C213" s="35"/>
      <c r="D213" s="35"/>
      <c r="E213" s="68"/>
    </row>
    <row r="214" spans="1:5" ht="17.25">
      <c r="A214" s="62"/>
      <c r="B214" s="76"/>
      <c r="C214" s="35"/>
      <c r="D214" s="35"/>
      <c r="E214" s="86"/>
    </row>
    <row r="215" spans="1:5" ht="17.25">
      <c r="A215" s="62"/>
      <c r="B215" s="86"/>
      <c r="C215" s="86"/>
      <c r="D215" s="86"/>
      <c r="E215" s="68"/>
    </row>
    <row r="216" ht="17.25">
      <c r="E216" s="86"/>
    </row>
    <row r="217" spans="1:5" ht="17.25">
      <c r="A217" s="62"/>
      <c r="B217" s="86"/>
      <c r="C217" s="86"/>
      <c r="D217" s="86"/>
      <c r="E217" s="68"/>
    </row>
    <row r="218" ht="17.25">
      <c r="E218" s="86"/>
    </row>
    <row r="219" spans="1:5" ht="17.25">
      <c r="A219" s="62"/>
      <c r="B219" s="87"/>
      <c r="C219" s="88"/>
      <c r="D219" s="89"/>
      <c r="E219" s="90"/>
    </row>
    <row r="220" spans="1:5" ht="17.25">
      <c r="A220" s="62"/>
      <c r="B220" s="91"/>
      <c r="C220" s="92"/>
      <c r="D220" s="92"/>
      <c r="E220" s="90"/>
    </row>
    <row r="221" spans="1:5" ht="17.25">
      <c r="A221" s="62"/>
      <c r="B221" s="93"/>
      <c r="C221" s="94"/>
      <c r="D221" s="95"/>
      <c r="E221" s="90"/>
    </row>
    <row r="222" spans="1:5" ht="17.25">
      <c r="A222" s="62"/>
      <c r="B222" s="93"/>
      <c r="C222" s="94"/>
      <c r="D222" s="95"/>
      <c r="E222" s="90"/>
    </row>
    <row r="223" spans="1:5" ht="17.25">
      <c r="A223" s="62"/>
      <c r="B223" s="96"/>
      <c r="C223" s="95"/>
      <c r="D223" s="95"/>
      <c r="E223" s="90"/>
    </row>
    <row r="224" spans="1:5" ht="17.25">
      <c r="A224" s="62"/>
      <c r="B224" s="93"/>
      <c r="C224" s="95"/>
      <c r="D224" s="95"/>
      <c r="E224" s="90"/>
    </row>
    <row r="225" spans="1:5" ht="17.25">
      <c r="A225" s="62"/>
      <c r="B225" s="93"/>
      <c r="C225" s="97"/>
      <c r="D225" s="97"/>
      <c r="E225" s="98"/>
    </row>
    <row r="226" spans="1:5" ht="17.25">
      <c r="A226" s="62"/>
      <c r="B226" s="99"/>
      <c r="C226" s="100"/>
      <c r="D226" s="97"/>
      <c r="E226" s="101"/>
    </row>
    <row r="227" spans="1:5" ht="17.25">
      <c r="A227" s="62"/>
      <c r="B227" s="99"/>
      <c r="C227" s="98"/>
      <c r="D227" s="98"/>
      <c r="E227" s="101"/>
    </row>
    <row r="228" spans="1:5" ht="17.25">
      <c r="A228" s="62"/>
      <c r="B228" s="93"/>
      <c r="C228" s="98"/>
      <c r="D228" s="95"/>
      <c r="E228" s="101"/>
    </row>
    <row r="229" spans="1:5" ht="17.25">
      <c r="A229" s="62"/>
      <c r="B229" s="93"/>
      <c r="C229" s="95"/>
      <c r="D229" s="95"/>
      <c r="E229" s="98"/>
    </row>
    <row r="230" spans="1:5" ht="17.25">
      <c r="A230" s="62"/>
      <c r="B230" s="93"/>
      <c r="C230" s="95"/>
      <c r="D230" s="95"/>
      <c r="E230" s="98"/>
    </row>
    <row r="231" spans="1:5" ht="17.25">
      <c r="A231" s="62"/>
      <c r="B231" s="96"/>
      <c r="C231" s="96"/>
      <c r="D231" s="102"/>
      <c r="E231" s="101"/>
    </row>
    <row r="232" spans="1:5" ht="17.25">
      <c r="A232" s="62"/>
      <c r="B232" s="96"/>
      <c r="C232" s="96"/>
      <c r="D232" s="96"/>
      <c r="E232" s="90"/>
    </row>
    <row r="233" ht="17.25">
      <c r="E233" s="86"/>
    </row>
    <row r="234" ht="17.25" hidden="1">
      <c r="E234" s="86"/>
    </row>
    <row r="235" ht="17.25" hidden="1">
      <c r="E235" s="86"/>
    </row>
    <row r="236" ht="17.25" hidden="1">
      <c r="E236" s="86"/>
    </row>
    <row r="237" ht="17.25" hidden="1">
      <c r="E237" s="86"/>
    </row>
    <row r="238" ht="17.25">
      <c r="E238" s="86"/>
    </row>
    <row r="239" ht="17.25">
      <c r="E239" s="86"/>
    </row>
    <row r="240" spans="1:5" ht="17.25">
      <c r="A240" s="62"/>
      <c r="B240" s="96"/>
      <c r="C240" s="35"/>
      <c r="D240" s="35"/>
      <c r="E240" s="68"/>
    </row>
    <row r="241" spans="1:5" ht="17.25">
      <c r="A241" s="62"/>
      <c r="B241" s="96"/>
      <c r="C241" s="35"/>
      <c r="D241" s="35"/>
      <c r="E241" s="68"/>
    </row>
    <row r="242" spans="1:5" ht="17.25">
      <c r="A242" s="62"/>
      <c r="B242" s="93"/>
      <c r="C242" s="35"/>
      <c r="D242" s="35"/>
      <c r="E242" s="68"/>
    </row>
    <row r="243" spans="2:5" ht="17.25">
      <c r="B243" s="96"/>
      <c r="E243" s="86"/>
    </row>
    <row r="244" spans="1:5" ht="17.25">
      <c r="A244" s="62"/>
      <c r="B244" s="93"/>
      <c r="C244" s="35"/>
      <c r="D244" s="84"/>
      <c r="E244" s="68"/>
    </row>
    <row r="245" ht="17.25">
      <c r="E245" s="86"/>
    </row>
    <row r="246" spans="1:5" ht="17.25">
      <c r="A246" s="62"/>
      <c r="B246" s="103"/>
      <c r="C246" s="35"/>
      <c r="D246" s="35"/>
      <c r="E246" s="68"/>
    </row>
    <row r="247" spans="1:5" ht="17.25">
      <c r="A247" s="62"/>
      <c r="B247" s="104"/>
      <c r="C247" s="35"/>
      <c r="D247" s="35"/>
      <c r="E247" s="68"/>
    </row>
    <row r="248" spans="1:5" ht="17.25">
      <c r="A248" s="62"/>
      <c r="B248" s="104"/>
      <c r="C248" s="35"/>
      <c r="D248" s="35"/>
      <c r="E248" s="68"/>
    </row>
    <row r="249" ht="17.25">
      <c r="E249" s="86"/>
    </row>
    <row r="250" spans="1:5" ht="17.25">
      <c r="A250" s="62"/>
      <c r="B250" s="93"/>
      <c r="C250" s="35"/>
      <c r="D250" s="84"/>
      <c r="E250" s="68"/>
    </row>
    <row r="251" ht="17.25">
      <c r="E251" s="68"/>
    </row>
    <row r="252" spans="1:5" ht="17.25">
      <c r="A252" s="62"/>
      <c r="B252" s="105"/>
      <c r="C252" s="106"/>
      <c r="D252" s="107"/>
      <c r="E252" s="68"/>
    </row>
    <row r="253" spans="2:5" ht="17.25">
      <c r="B253" s="105"/>
      <c r="C253" s="106"/>
      <c r="D253" s="107"/>
      <c r="E253" s="108"/>
    </row>
    <row r="254" spans="1:5" ht="17.25">
      <c r="A254" s="62"/>
      <c r="B254" s="76"/>
      <c r="C254" s="109"/>
      <c r="D254" s="110"/>
      <c r="E254" s="108"/>
    </row>
    <row r="256" spans="1:5" ht="17.25">
      <c r="A256" s="62"/>
      <c r="B256" s="93"/>
      <c r="C256" s="111"/>
      <c r="D256" s="84"/>
      <c r="E256" s="68"/>
    </row>
    <row r="258" spans="1:5" ht="17.25">
      <c r="A258" s="62"/>
      <c r="B258" s="76"/>
      <c r="C258" s="35"/>
      <c r="D258" s="35"/>
      <c r="E258" s="108"/>
    </row>
    <row r="259" spans="1:5" ht="17.25">
      <c r="A259" s="62"/>
      <c r="B259" s="76"/>
      <c r="C259" s="35"/>
      <c r="D259" s="35"/>
      <c r="E259" s="108"/>
    </row>
    <row r="260" spans="1:5" ht="17.25">
      <c r="A260" s="62"/>
      <c r="B260" s="76"/>
      <c r="C260" s="35"/>
      <c r="D260" s="35"/>
      <c r="E260" s="108"/>
    </row>
    <row r="261" ht="17.25">
      <c r="C261" s="112"/>
    </row>
    <row r="262" spans="1:5" ht="17.25">
      <c r="A262" s="62"/>
      <c r="B262" s="93"/>
      <c r="C262" s="111"/>
      <c r="D262" s="84"/>
      <c r="E262" s="68"/>
    </row>
    <row r="264" spans="1:5" ht="17.25">
      <c r="A264" s="62"/>
      <c r="B264" s="86"/>
      <c r="C264" s="86"/>
      <c r="D264" s="86"/>
      <c r="E264" s="68"/>
    </row>
    <row r="268" ht="17.25">
      <c r="A268" s="112"/>
    </row>
    <row r="270" spans="1:5" ht="17.25">
      <c r="A270" s="62"/>
      <c r="C270" s="35"/>
      <c r="D270" s="35"/>
      <c r="E270" s="68"/>
    </row>
    <row r="271" spans="1:5" ht="17.25">
      <c r="A271" s="62"/>
      <c r="B271" s="113"/>
      <c r="C271" s="35"/>
      <c r="D271" s="35"/>
      <c r="E271" s="68"/>
    </row>
    <row r="272" spans="1:5" ht="17.25">
      <c r="A272" s="62"/>
      <c r="B272" s="113"/>
      <c r="C272" s="35"/>
      <c r="D272" s="35"/>
      <c r="E272" s="68"/>
    </row>
    <row r="273" ht="17.25">
      <c r="B273" s="62"/>
    </row>
    <row r="274" spans="1:5" ht="17.25">
      <c r="A274" s="114"/>
      <c r="B274" s="115"/>
      <c r="C274" s="116"/>
      <c r="D274" s="117"/>
      <c r="E274" s="118"/>
    </row>
    <row r="276" spans="1:5" ht="17.25">
      <c r="A276" s="62"/>
      <c r="B276" s="119"/>
      <c r="C276" s="119"/>
      <c r="D276" s="119"/>
      <c r="E276" s="119"/>
    </row>
    <row r="277" spans="1:5" ht="17.25">
      <c r="A277" s="62"/>
      <c r="D277" s="35"/>
      <c r="E277" s="35"/>
    </row>
    <row r="278" spans="1:5" ht="17.25">
      <c r="A278" s="62"/>
      <c r="B278" s="119"/>
      <c r="C278" s="119"/>
      <c r="D278" s="119"/>
      <c r="E278" s="119"/>
    </row>
    <row r="280" spans="1:5" ht="17.25">
      <c r="A280" s="114"/>
      <c r="B280" s="115"/>
      <c r="C280" s="116"/>
      <c r="D280" s="117"/>
      <c r="E280" s="118"/>
    </row>
    <row r="282" spans="1:5" ht="17.25">
      <c r="A282" s="62"/>
      <c r="B282" s="120"/>
      <c r="C282" s="35"/>
      <c r="D282" s="35"/>
      <c r="E282" s="121"/>
    </row>
    <row r="283" spans="2:5" ht="17.25">
      <c r="B283" s="120"/>
      <c r="C283" s="111"/>
      <c r="D283" s="35"/>
      <c r="E283" s="122"/>
    </row>
    <row r="284" spans="1:5" ht="17.25">
      <c r="A284" s="62"/>
      <c r="B284" s="120"/>
      <c r="C284" s="35"/>
      <c r="D284" s="35"/>
      <c r="E284" s="73"/>
    </row>
    <row r="286" spans="1:5" ht="17.25">
      <c r="A286" s="114"/>
      <c r="B286" s="123"/>
      <c r="C286" s="124"/>
      <c r="D286" s="117"/>
      <c r="E286" s="118"/>
    </row>
    <row r="288" spans="1:4" ht="17.25">
      <c r="A288" s="62"/>
      <c r="B288" s="120"/>
      <c r="C288" s="35"/>
      <c r="D288" s="35"/>
    </row>
    <row r="289" spans="1:4" ht="17.25">
      <c r="A289" s="62"/>
      <c r="B289" s="120"/>
      <c r="C289" s="35"/>
      <c r="D289" s="35"/>
    </row>
    <row r="290" spans="1:4" ht="17.25">
      <c r="A290" s="62"/>
      <c r="B290" s="120"/>
      <c r="C290" s="35"/>
      <c r="D290" s="35"/>
    </row>
    <row r="292" spans="1:5" ht="17.25">
      <c r="A292" s="114"/>
      <c r="B292" s="123"/>
      <c r="C292" s="124"/>
      <c r="D292" s="117"/>
      <c r="E292" s="118"/>
    </row>
    <row r="295" spans="1:5" ht="17.25">
      <c r="A295" s="114"/>
      <c r="B295" s="125"/>
      <c r="C295" s="125"/>
      <c r="D295" s="125"/>
      <c r="E295" s="118"/>
    </row>
    <row r="298" ht="17.25">
      <c r="A298" s="112"/>
    </row>
    <row r="300" spans="1:5" ht="17.25">
      <c r="A300" s="62"/>
      <c r="B300" s="126"/>
      <c r="C300" s="35"/>
      <c r="D300" s="35"/>
      <c r="E300" s="121"/>
    </row>
    <row r="301" spans="1:5" ht="17.25">
      <c r="A301" s="62"/>
      <c r="B301" s="127"/>
      <c r="C301" s="35"/>
      <c r="D301" s="35"/>
      <c r="E301" s="122"/>
    </row>
    <row r="302" spans="1:5" ht="17.25">
      <c r="A302" s="62"/>
      <c r="B302" s="127"/>
      <c r="C302" s="35"/>
      <c r="D302" s="35"/>
      <c r="E302" s="121"/>
    </row>
    <row r="304" spans="1:5" ht="17.25">
      <c r="A304" s="114"/>
      <c r="B304" s="115"/>
      <c r="C304" s="116"/>
      <c r="D304" s="117"/>
      <c r="E304" s="118"/>
    </row>
    <row r="306" spans="1:4" ht="17.25">
      <c r="A306" s="62"/>
      <c r="B306" s="76"/>
      <c r="C306" s="35"/>
      <c r="D306" s="35"/>
    </row>
    <row r="307" spans="1:4" ht="17.25">
      <c r="A307" s="62"/>
      <c r="B307" s="76"/>
      <c r="C307" s="35"/>
      <c r="D307" s="35"/>
    </row>
    <row r="308" spans="1:4" ht="17.25">
      <c r="A308" s="62"/>
      <c r="B308" s="76"/>
      <c r="C308" s="35"/>
      <c r="D308" s="35"/>
    </row>
    <row r="310" spans="1:5" ht="17.25">
      <c r="A310" s="114"/>
      <c r="B310" s="115"/>
      <c r="C310" s="116"/>
      <c r="D310" s="117"/>
      <c r="E310" s="118"/>
    </row>
    <row r="312" spans="1:4" ht="17.25">
      <c r="A312" s="62"/>
      <c r="B312" s="76"/>
      <c r="C312" s="35"/>
      <c r="D312" s="35"/>
    </row>
    <row r="313" spans="2:4" ht="17.25">
      <c r="B313" s="76"/>
      <c r="C313" s="35"/>
      <c r="D313" s="35"/>
    </row>
    <row r="314" spans="1:4" ht="17.25">
      <c r="A314" s="62"/>
      <c r="B314" s="76"/>
      <c r="C314" s="35"/>
      <c r="D314" s="35"/>
    </row>
    <row r="316" spans="1:5" ht="17.25">
      <c r="A316" s="114"/>
      <c r="B316" s="128"/>
      <c r="C316" s="116"/>
      <c r="D316" s="117"/>
      <c r="E316" s="118"/>
    </row>
    <row r="318" spans="1:4" ht="17.25">
      <c r="A318" s="62"/>
      <c r="B318" s="76"/>
      <c r="C318" s="35"/>
      <c r="D318" s="35"/>
    </row>
    <row r="319" spans="1:4" ht="17.25">
      <c r="A319" s="62"/>
      <c r="B319" s="76"/>
      <c r="C319" s="35"/>
      <c r="D319" s="35"/>
    </row>
    <row r="320" spans="1:4" ht="17.25">
      <c r="A320" s="62"/>
      <c r="B320" s="76"/>
      <c r="C320" s="35"/>
      <c r="D320" s="35"/>
    </row>
    <row r="322" spans="1:5" ht="17.25">
      <c r="A322" s="114"/>
      <c r="B322" s="128"/>
      <c r="C322" s="116"/>
      <c r="D322" s="117"/>
      <c r="E322" s="118"/>
    </row>
    <row r="325" spans="1:5" ht="17.25">
      <c r="A325" s="114"/>
      <c r="B325" s="125"/>
      <c r="C325" s="125"/>
      <c r="D325" s="125"/>
      <c r="E325" s="118"/>
    </row>
    <row r="328" ht="17.25">
      <c r="A328" s="112"/>
    </row>
    <row r="330" spans="1:4" ht="17.25">
      <c r="A330" s="62"/>
      <c r="B330" s="76"/>
      <c r="C330" s="111"/>
      <c r="D330" s="35"/>
    </row>
    <row r="331" spans="1:4" ht="17.25">
      <c r="A331" s="62"/>
      <c r="B331" s="76"/>
      <c r="C331" s="35"/>
      <c r="D331" s="35"/>
    </row>
    <row r="332" spans="1:4" ht="17.25">
      <c r="A332" s="62"/>
      <c r="B332" s="76"/>
      <c r="C332" s="35"/>
      <c r="D332" s="35"/>
    </row>
    <row r="335" spans="1:5" ht="17.25">
      <c r="A335" s="114"/>
      <c r="B335" s="128"/>
      <c r="C335" s="116"/>
      <c r="D335" s="129"/>
      <c r="E335" s="118"/>
    </row>
  </sheetData>
  <sheetProtection/>
  <mergeCells count="2">
    <mergeCell ref="B6:C6"/>
    <mergeCell ref="D6:E6"/>
  </mergeCells>
  <printOptions/>
  <pageMargins left="1.7322834645669292" right="0.5118110236220472" top="1.299212598425197" bottom="0.551181102362204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2018-04-10T07:20:56Z</cp:lastPrinted>
  <dcterms:created xsi:type="dcterms:W3CDTF">2000-08-22T08:25:43Z</dcterms:created>
  <dcterms:modified xsi:type="dcterms:W3CDTF">2018-10-10T07:11:59Z</dcterms:modified>
  <cp:category/>
  <cp:version/>
  <cp:contentType/>
  <cp:contentStatus/>
</cp:coreProperties>
</file>