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80" windowHeight="1185" activeTab="0"/>
  </bookViews>
  <sheets>
    <sheet name="I2" sheetId="1" r:id="rId1"/>
  </sheets>
  <definedNames>
    <definedName name="_xlnm.Print_Area" localSheetId="0">'I2'!$A$1:$E$129</definedName>
  </definedNames>
  <calcPr fullCalcOnLoad="1"/>
</workbook>
</file>

<file path=xl/sharedStrings.xml><?xml version="1.0" encoding="utf-8"?>
<sst xmlns="http://schemas.openxmlformats.org/spreadsheetml/2006/main" count="102" uniqueCount="35">
  <si>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</si>
  <si>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</si>
  <si>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</si>
  <si>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</si>
  <si>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</si>
  <si>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</si>
  <si>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</si>
  <si>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</si>
  <si>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</si>
  <si>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</si>
  <si>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</si>
  <si>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</si>
  <si>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</si>
  <si>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</si>
  <si>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</si>
  <si>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</si>
  <si>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</si>
  <si>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</si>
  <si>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</si>
  <si>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</si>
  <si>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</si>
  <si>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</si>
  <si>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</si>
  <si>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</si>
  <si>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</si>
  <si>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</si>
  <si>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</si>
  <si>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</si>
  <si>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</si>
  <si>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Source: ARFIC</t>
  </si>
  <si>
    <t>En MBIF</t>
  </si>
  <si>
    <t>En Tonnes</t>
  </si>
  <si>
    <t>CTS/LB*</t>
  </si>
  <si>
    <t>* Cents par livre</t>
  </si>
  <si>
    <t>Juin (cc 16/17 et 17/18)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</si>
</sst>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\ _€_-;\-* #,##0.0\ _€_-;_-* &quot;-&quot;??\ _€_-;_-@_-"/>
    <numFmt numFmtId="209" formatCode="_-* #,##0\ _€_-;\-* #,##0\ _€_-;_-* &quot;-&quot;??\ _€_-;_-@_-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7" fontId="0" fillId="0" borderId="0">
      <alignment/>
      <protection/>
    </xf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0">
    <xf numFmtId="177" fontId="0" fillId="0" borderId="0" xfId="0" applyAlignment="1">
      <alignment/>
    </xf>
    <xf numFmtId="177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75" fontId="0" fillId="0" borderId="0" xfId="47" applyFont="1" applyAlignment="1" applyProtection="1">
      <alignment/>
      <protection/>
    </xf>
    <xf numFmtId="175" fontId="0" fillId="0" borderId="0" xfId="47" applyFont="1" applyAlignment="1">
      <alignment/>
    </xf>
    <xf numFmtId="178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 horizontal="center"/>
      <protection/>
    </xf>
    <xf numFmtId="175" fontId="0" fillId="0" borderId="0" xfId="47" applyNumberFormat="1" applyFont="1" applyAlignment="1" applyProtection="1">
      <alignment horizontal="center"/>
      <protection/>
    </xf>
    <xf numFmtId="177" fontId="0" fillId="0" borderId="0" xfId="0" applyBorder="1" applyAlignment="1">
      <alignment horizontal="right"/>
    </xf>
    <xf numFmtId="177" fontId="0" fillId="0" borderId="0" xfId="0" applyBorder="1" applyAlignment="1">
      <alignment horizontal="left"/>
    </xf>
    <xf numFmtId="177" fontId="0" fillId="0" borderId="10" xfId="0" applyBorder="1" applyAlignment="1">
      <alignment horizontal="right"/>
    </xf>
    <xf numFmtId="177" fontId="0" fillId="0" borderId="11" xfId="0" applyBorder="1" applyAlignment="1">
      <alignment horizontal="left"/>
    </xf>
    <xf numFmtId="175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>
      <alignment horizontal="right"/>
    </xf>
    <xf numFmtId="178" fontId="0" fillId="0" borderId="0" xfId="47" applyNumberFormat="1" applyFont="1" applyBorder="1" applyAlignment="1">
      <alignment horizontal="right"/>
    </xf>
    <xf numFmtId="175" fontId="0" fillId="0" borderId="0" xfId="47" applyFont="1" applyBorder="1" applyAlignment="1">
      <alignment horizontal="right"/>
    </xf>
    <xf numFmtId="175" fontId="0" fillId="0" borderId="0" xfId="47" applyNumberFormat="1" applyFont="1" applyAlignment="1">
      <alignment/>
    </xf>
    <xf numFmtId="177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77" fontId="0" fillId="0" borderId="0" xfId="0" applyAlignment="1">
      <alignment wrapText="1"/>
    </xf>
    <xf numFmtId="179" fontId="0" fillId="0" borderId="0" xfId="47" applyNumberFormat="1" applyFont="1" applyAlignment="1">
      <alignment horizontal="right" wrapText="1"/>
    </xf>
    <xf numFmtId="179" fontId="0" fillId="0" borderId="0" xfId="47" applyNumberFormat="1" applyFont="1" applyBorder="1" applyAlignment="1">
      <alignment horizontal="right" wrapText="1"/>
    </xf>
    <xf numFmtId="178" fontId="0" fillId="0" borderId="0" xfId="47" applyNumberFormat="1" applyFont="1" applyBorder="1" applyAlignment="1">
      <alignment horizontal="right" wrapText="1"/>
    </xf>
    <xf numFmtId="175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79" fontId="0" fillId="0" borderId="0" xfId="47" applyNumberFormat="1" applyFont="1" applyBorder="1" applyAlignment="1" applyProtection="1">
      <alignment wrapText="1"/>
      <protection/>
    </xf>
    <xf numFmtId="179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4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75" fontId="0" fillId="0" borderId="0" xfId="47" applyFont="1" applyAlignment="1">
      <alignment horizontal="right" wrapText="1"/>
    </xf>
    <xf numFmtId="179" fontId="0" fillId="0" borderId="0" xfId="47" applyNumberFormat="1" applyFont="1" applyAlignment="1" applyProtection="1">
      <alignment horizontal="right" wrapText="1"/>
      <protection/>
    </xf>
    <xf numFmtId="178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89" fontId="0" fillId="0" borderId="0" xfId="47" applyNumberFormat="1" applyFont="1" applyAlignment="1">
      <alignment horizontal="right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190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1" fontId="0" fillId="0" borderId="0" xfId="0" applyNumberFormat="1" applyAlignment="1">
      <alignment/>
    </xf>
    <xf numFmtId="191" fontId="0" fillId="0" borderId="0" xfId="47" applyNumberFormat="1" applyFont="1" applyAlignment="1">
      <alignment/>
    </xf>
    <xf numFmtId="175" fontId="0" fillId="0" borderId="0" xfId="47" applyFont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0" xfId="47" applyNumberFormat="1" applyFont="1" applyAlignment="1">
      <alignment horizontal="center"/>
    </xf>
    <xf numFmtId="177" fontId="5" fillId="0" borderId="0" xfId="0" applyFont="1" applyAlignment="1">
      <alignment/>
    </xf>
    <xf numFmtId="177" fontId="0" fillId="0" borderId="0" xfId="0" applyAlignment="1">
      <alignment horizontal="right"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center"/>
    </xf>
    <xf numFmtId="179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79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77" fontId="0" fillId="0" borderId="10" xfId="0" applyBorder="1" applyAlignment="1">
      <alignment horizontal="center"/>
    </xf>
    <xf numFmtId="177" fontId="0" fillId="0" borderId="13" xfId="0" applyBorder="1" applyAlignment="1">
      <alignment horizontal="center"/>
    </xf>
    <xf numFmtId="177" fontId="5" fillId="0" borderId="10" xfId="0" applyFont="1" applyBorder="1" applyAlignment="1">
      <alignment horizontal="center"/>
    </xf>
    <xf numFmtId="177" fontId="0" fillId="0" borderId="14" xfId="0" applyBorder="1" applyAlignment="1">
      <alignment horizontal="center"/>
    </xf>
    <xf numFmtId="177" fontId="0" fillId="0" borderId="15" xfId="0" applyBorder="1" applyAlignment="1">
      <alignment horizontal="center"/>
    </xf>
    <xf numFmtId="177" fontId="0" fillId="0" borderId="16" xfId="0" applyBorder="1" applyAlignment="1">
      <alignment horizontal="center"/>
    </xf>
    <xf numFmtId="177" fontId="0" fillId="0" borderId="17" xfId="0" applyBorder="1" applyAlignment="1">
      <alignment horizontal="center"/>
    </xf>
    <xf numFmtId="177" fontId="0" fillId="0" borderId="12" xfId="0" applyBorder="1" applyAlignment="1">
      <alignment horizontal="left"/>
    </xf>
    <xf numFmtId="177" fontId="0" fillId="0" borderId="10" xfId="0" applyBorder="1" applyAlignment="1">
      <alignment horizontal="left"/>
    </xf>
    <xf numFmtId="177" fontId="5" fillId="0" borderId="11" xfId="0" applyFont="1" applyBorder="1" applyAlignment="1">
      <alignment horizontal="right"/>
    </xf>
    <xf numFmtId="177" fontId="9" fillId="0" borderId="0" xfId="0" applyFont="1" applyAlignment="1">
      <alignment horizontal="left"/>
    </xf>
    <xf numFmtId="179" fontId="9" fillId="0" borderId="0" xfId="47" applyNumberFormat="1" applyFont="1" applyAlignment="1">
      <alignment horizontal="right" wrapText="1"/>
    </xf>
    <xf numFmtId="175" fontId="9" fillId="0" borderId="0" xfId="47" applyFont="1" applyAlignment="1">
      <alignment/>
    </xf>
    <xf numFmtId="175" fontId="9" fillId="0" borderId="0" xfId="47" applyNumberFormat="1" applyFont="1" applyAlignment="1">
      <alignment/>
    </xf>
    <xf numFmtId="4" fontId="9" fillId="0" borderId="0" xfId="47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79" fontId="9" fillId="0" borderId="0" xfId="47" applyNumberFormat="1" applyFont="1" applyAlignment="1">
      <alignment horizontal="center" wrapText="1"/>
    </xf>
    <xf numFmtId="175" fontId="9" fillId="0" borderId="0" xfId="47" applyFont="1" applyAlignment="1">
      <alignment horizontal="center"/>
    </xf>
    <xf numFmtId="177" fontId="9" fillId="0" borderId="0" xfId="0" applyFont="1" applyAlignment="1">
      <alignment/>
    </xf>
    <xf numFmtId="177" fontId="5" fillId="0" borderId="0" xfId="0" applyFont="1" applyAlignment="1">
      <alignment horizontal="left"/>
    </xf>
    <xf numFmtId="177" fontId="10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79" fontId="9" fillId="0" borderId="0" xfId="47" applyNumberFormat="1" applyFont="1" applyAlignment="1">
      <alignment horizontal="left" wrapText="1"/>
    </xf>
    <xf numFmtId="175" fontId="9" fillId="0" borderId="0" xfId="47" applyNumberFormat="1" applyFont="1" applyAlignment="1">
      <alignment horizontal="right"/>
    </xf>
    <xf numFmtId="177" fontId="0" fillId="0" borderId="18" xfId="0" applyBorder="1" applyAlignment="1">
      <alignment horizontal="right"/>
    </xf>
    <xf numFmtId="177" fontId="0" fillId="0" borderId="13" xfId="0" applyBorder="1" applyAlignment="1">
      <alignment horizontal="right"/>
    </xf>
    <xf numFmtId="177" fontId="0" fillId="0" borderId="19" xfId="0" applyBorder="1" applyAlignment="1">
      <alignment horizontal="right"/>
    </xf>
    <xf numFmtId="177" fontId="0" fillId="0" borderId="14" xfId="0" applyBorder="1" applyAlignment="1">
      <alignment horizontal="right"/>
    </xf>
    <xf numFmtId="175" fontId="0" fillId="0" borderId="0" xfId="47" applyFont="1" applyBorder="1" applyAlignment="1">
      <alignment horizontal="left"/>
    </xf>
    <xf numFmtId="177" fontId="0" fillId="0" borderId="0" xfId="0" applyBorder="1" applyAlignment="1">
      <alignment/>
    </xf>
    <xf numFmtId="178" fontId="6" fillId="0" borderId="0" xfId="47" applyNumberFormat="1" applyFont="1" applyBorder="1" applyAlignment="1">
      <alignment horizontal="right"/>
    </xf>
    <xf numFmtId="175" fontId="6" fillId="0" borderId="0" xfId="47" applyFont="1" applyBorder="1" applyAlignment="1">
      <alignment horizontal="right"/>
    </xf>
    <xf numFmtId="184" fontId="0" fillId="0" borderId="0" xfId="47" applyNumberFormat="1" applyFont="1" applyAlignment="1" applyProtection="1">
      <alignment/>
      <protection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18" xfId="0" applyBorder="1" applyAlignment="1">
      <alignment horizontal="center"/>
    </xf>
    <xf numFmtId="185" fontId="0" fillId="33" borderId="0" xfId="47" applyNumberFormat="1" applyFont="1" applyFill="1" applyAlignment="1" applyProtection="1">
      <alignment/>
      <protection/>
    </xf>
    <xf numFmtId="185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4" fontId="29" fillId="0" borderId="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17" fontId="11" fillId="0" borderId="20" xfId="0" applyNumberFormat="1" applyFont="1" applyBorder="1" applyAlignment="1">
      <alignment horizontal="center" wrapText="1"/>
    </xf>
    <xf numFmtId="3" fontId="12" fillId="0" borderId="21" xfId="0" applyNumberFormat="1" applyFont="1" applyBorder="1" applyAlignment="1">
      <alignment/>
    </xf>
    <xf numFmtId="2" fontId="49" fillId="0" borderId="22" xfId="0" applyNumberFormat="1" applyFont="1" applyBorder="1" applyAlignment="1">
      <alignment horizontal="center"/>
    </xf>
    <xf numFmtId="179" fontId="0" fillId="0" borderId="12" xfId="47" applyNumberFormat="1" applyFont="1" applyFill="1" applyBorder="1" applyAlignment="1">
      <alignment/>
    </xf>
    <xf numFmtId="185" fontId="0" fillId="0" borderId="11" xfId="47" applyNumberFormat="1" applyFont="1" applyBorder="1" applyAlignment="1">
      <alignment/>
    </xf>
    <xf numFmtId="177" fontId="0" fillId="0" borderId="14" xfId="0" applyBorder="1" applyAlignment="1">
      <alignment/>
    </xf>
    <xf numFmtId="175" fontId="0" fillId="0" borderId="16" xfId="47" applyFont="1" applyBorder="1" applyAlignment="1">
      <alignment horizontal="left"/>
    </xf>
    <xf numFmtId="177" fontId="0" fillId="0" borderId="16" xfId="0" applyBorder="1" applyAlignment="1">
      <alignment/>
    </xf>
    <xf numFmtId="177" fontId="0" fillId="0" borderId="15" xfId="0" applyBorder="1" applyAlignment="1">
      <alignment/>
    </xf>
    <xf numFmtId="171" fontId="50" fillId="0" borderId="0" xfId="56" applyNumberFormat="1" applyFont="1" applyBorder="1" applyAlignment="1">
      <alignment horizontal="center" vertical="center"/>
      <protection/>
    </xf>
    <xf numFmtId="171" fontId="47" fillId="0" borderId="0" xfId="56" applyNumberFormat="1" applyFont="1" applyBorder="1" applyAlignment="1">
      <alignment horizontal="center" vertical="center"/>
      <protection/>
    </xf>
    <xf numFmtId="177" fontId="50" fillId="3" borderId="0" xfId="56" applyNumberFormat="1" applyFont="1" applyFill="1" applyBorder="1" applyAlignment="1">
      <alignment horizontal="center" vertical="center"/>
      <protection/>
    </xf>
    <xf numFmtId="175" fontId="51" fillId="2" borderId="23" xfId="47" applyFont="1" applyFill="1" applyBorder="1" applyAlignment="1">
      <alignment/>
    </xf>
    <xf numFmtId="178" fontId="0" fillId="0" borderId="12" xfId="47" applyNumberFormat="1" applyFont="1" applyFill="1" applyBorder="1" applyAlignment="1">
      <alignment/>
    </xf>
    <xf numFmtId="178" fontId="0" fillId="0" borderId="17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47" applyNumberFormat="1" applyFont="1" applyFill="1" applyBorder="1" applyAlignment="1">
      <alignment/>
    </xf>
    <xf numFmtId="177" fontId="0" fillId="0" borderId="17" xfId="0" applyBorder="1" applyAlignment="1">
      <alignment/>
    </xf>
    <xf numFmtId="177" fontId="0" fillId="0" borderId="19" xfId="0" applyBorder="1" applyAlignment="1">
      <alignment horizontal="center"/>
    </xf>
    <xf numFmtId="177" fontId="5" fillId="0" borderId="16" xfId="0" applyFont="1" applyBorder="1" applyAlignment="1">
      <alignment horizontal="right"/>
    </xf>
    <xf numFmtId="177" fontId="5" fillId="0" borderId="15" xfId="0" applyFont="1" applyBorder="1" applyAlignment="1">
      <alignment horizontal="right"/>
    </xf>
    <xf numFmtId="179" fontId="5" fillId="0" borderId="0" xfId="47" applyNumberFormat="1" applyFont="1" applyAlignment="1" applyProtection="1">
      <alignment/>
      <protection/>
    </xf>
    <xf numFmtId="192" fontId="0" fillId="0" borderId="0" xfId="47" applyNumberFormat="1" applyFont="1" applyAlignment="1" applyProtection="1">
      <alignment/>
      <protection/>
    </xf>
    <xf numFmtId="179" fontId="0" fillId="0" borderId="12" xfId="0" applyNumberFormat="1" applyBorder="1" applyAlignment="1">
      <alignment horizontal="center"/>
    </xf>
    <xf numFmtId="179" fontId="0" fillId="0" borderId="11" xfId="47" applyNumberFormat="1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47" applyNumberFormat="1" applyFont="1" applyFill="1" applyBorder="1" applyAlignment="1">
      <alignment horizontal="left" indent="8"/>
    </xf>
    <xf numFmtId="178" fontId="0" fillId="0" borderId="12" xfId="47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7" fontId="0" fillId="0" borderId="12" xfId="0" applyBorder="1" applyAlignment="1">
      <alignment horizontal="left" indent="1"/>
    </xf>
    <xf numFmtId="177" fontId="5" fillId="0" borderId="10" xfId="0" applyFont="1" applyBorder="1" applyAlignment="1">
      <alignment horizontal="left"/>
    </xf>
    <xf numFmtId="209" fontId="32" fillId="0" borderId="0" xfId="52" applyNumberFormat="1" applyFont="1" applyAlignment="1">
      <alignment/>
    </xf>
    <xf numFmtId="209" fontId="32" fillId="0" borderId="0" xfId="50" applyNumberFormat="1" applyFont="1" applyAlignment="1">
      <alignment/>
    </xf>
    <xf numFmtId="179" fontId="0" fillId="0" borderId="0" xfId="47" applyNumberFormat="1" applyFont="1" applyFill="1" applyBorder="1" applyAlignment="1">
      <alignment/>
    </xf>
    <xf numFmtId="179" fontId="0" fillId="0" borderId="12" xfId="51" applyNumberFormat="1" applyFont="1" applyBorder="1" applyAlignment="1" applyProtection="1">
      <alignment horizontal="center"/>
      <protection/>
    </xf>
    <xf numFmtId="178" fontId="0" fillId="0" borderId="0" xfId="51" applyNumberFormat="1" applyFont="1" applyBorder="1" applyAlignment="1" applyProtection="1">
      <alignment horizontal="center"/>
      <protection/>
    </xf>
    <xf numFmtId="179" fontId="0" fillId="0" borderId="12" xfId="51" applyNumberFormat="1" applyFont="1" applyBorder="1" applyAlignment="1">
      <alignment horizontal="center"/>
    </xf>
    <xf numFmtId="177" fontId="0" fillId="0" borderId="12" xfId="59" applyBorder="1" applyAlignment="1">
      <alignment horizontal="left"/>
      <protection/>
    </xf>
    <xf numFmtId="178" fontId="0" fillId="0" borderId="11" xfId="51" applyNumberFormat="1" applyFont="1" applyBorder="1" applyAlignment="1">
      <alignment horizontal="center"/>
    </xf>
    <xf numFmtId="178" fontId="0" fillId="0" borderId="12" xfId="51" applyNumberFormat="1" applyFont="1" applyFill="1" applyBorder="1" applyAlignment="1">
      <alignment/>
    </xf>
    <xf numFmtId="178" fontId="0" fillId="0" borderId="12" xfId="51" applyNumberFormat="1" applyFont="1" applyBorder="1" applyAlignment="1">
      <alignment horizontal="center"/>
    </xf>
    <xf numFmtId="178" fontId="0" fillId="0" borderId="11" xfId="47" applyNumberFormat="1" applyFont="1" applyFill="1" applyBorder="1" applyAlignment="1" applyProtection="1">
      <alignment/>
      <protection/>
    </xf>
    <xf numFmtId="178" fontId="0" fillId="0" borderId="12" xfId="47" applyNumberFormat="1" applyFont="1" applyFill="1" applyBorder="1" applyAlignment="1" applyProtection="1">
      <alignment/>
      <protection/>
    </xf>
    <xf numFmtId="178" fontId="0" fillId="0" borderId="0" xfId="47" applyNumberFormat="1" applyFont="1" applyBorder="1" applyAlignment="1" applyProtection="1">
      <alignment/>
      <protection/>
    </xf>
    <xf numFmtId="178" fontId="0" fillId="0" borderId="0" xfId="47" applyNumberFormat="1" applyFont="1" applyFill="1" applyBorder="1" applyAlignment="1" applyProtection="1">
      <alignment/>
      <protection/>
    </xf>
    <xf numFmtId="177" fontId="0" fillId="0" borderId="10" xfId="0" applyBorder="1" applyAlignment="1">
      <alignment/>
    </xf>
    <xf numFmtId="178" fontId="0" fillId="0" borderId="12" xfId="47" applyNumberFormat="1" applyFont="1" applyFill="1" applyBorder="1" applyAlignment="1">
      <alignment horizontal="center"/>
    </xf>
    <xf numFmtId="179" fontId="0" fillId="0" borderId="12" xfId="47" applyNumberFormat="1" applyFont="1" applyFill="1" applyBorder="1" applyAlignment="1">
      <alignment horizontal="center"/>
    </xf>
    <xf numFmtId="177" fontId="0" fillId="0" borderId="10" xfId="0" applyBorder="1" applyAlignment="1">
      <alignment horizontal="center"/>
    </xf>
    <xf numFmtId="177" fontId="0" fillId="0" borderId="11" xfId="0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showGridLines="0" tabSelected="1" zoomScalePageLayoutView="0" workbookViewId="0" topLeftCell="A1">
      <pane xSplit="1" ySplit="10" topLeftCell="B1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32" sqref="C132"/>
    </sheetView>
  </sheetViews>
  <sheetFormatPr defaultColWidth="12.6640625" defaultRowHeight="15.75"/>
  <cols>
    <col min="1" max="5" width="19.105468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93" t="s">
        <v>26</v>
      </c>
      <c r="B1" s="94"/>
      <c r="C1" s="94"/>
      <c r="D1" s="94"/>
      <c r="E1" s="95"/>
    </row>
    <row r="2" spans="1:5" ht="15.75">
      <c r="A2" s="13"/>
      <c r="B2" s="11"/>
      <c r="C2" s="11"/>
      <c r="D2" s="11"/>
      <c r="E2" s="74" t="s">
        <v>0</v>
      </c>
    </row>
    <row r="3" spans="1:5" ht="15.75">
      <c r="A3" s="67" t="s">
        <v>24</v>
      </c>
      <c r="B3" s="11"/>
      <c r="C3" s="11"/>
      <c r="D3" s="11"/>
      <c r="E3" s="74"/>
    </row>
    <row r="4" spans="1:5" ht="15.75">
      <c r="A4" s="96"/>
      <c r="B4" s="129"/>
      <c r="C4" s="129"/>
      <c r="D4" s="129"/>
      <c r="E4" s="130"/>
    </row>
    <row r="5" spans="1:5" ht="15.75">
      <c r="A5" s="104"/>
      <c r="B5" s="104"/>
      <c r="C5" s="128"/>
      <c r="D5" s="66"/>
      <c r="E5" s="128"/>
    </row>
    <row r="6" spans="1:5" ht="15.75">
      <c r="A6" s="65"/>
      <c r="B6" s="158" t="s">
        <v>23</v>
      </c>
      <c r="C6" s="159"/>
      <c r="D6" s="158" t="s">
        <v>22</v>
      </c>
      <c r="E6" s="159"/>
    </row>
    <row r="7" spans="1:5" ht="15.75">
      <c r="A7" s="68"/>
      <c r="B7" s="68"/>
      <c r="C7" s="69"/>
      <c r="D7" s="70"/>
      <c r="E7" s="69"/>
    </row>
    <row r="8" spans="1:5" ht="15.75">
      <c r="A8" s="73"/>
      <c r="B8" s="59"/>
      <c r="C8" s="58"/>
      <c r="D8" s="59"/>
      <c r="E8" s="59"/>
    </row>
    <row r="9" spans="1:9" ht="15.75">
      <c r="A9" s="140" t="s">
        <v>21</v>
      </c>
      <c r="B9" s="59" t="s">
        <v>31</v>
      </c>
      <c r="C9" s="58" t="s">
        <v>30</v>
      </c>
      <c r="D9" s="59" t="s">
        <v>32</v>
      </c>
      <c r="E9" s="59" t="s">
        <v>1</v>
      </c>
      <c r="F9" s="11"/>
      <c r="G9" s="12"/>
      <c r="H9" s="11"/>
      <c r="I9" s="14"/>
    </row>
    <row r="10" spans="1:5" ht="15.75">
      <c r="A10" s="73"/>
      <c r="B10" s="71"/>
      <c r="C10" s="70"/>
      <c r="D10" s="71"/>
      <c r="E10" s="71"/>
    </row>
    <row r="11" spans="1:5" ht="15.75" hidden="1">
      <c r="A11" s="147" t="s">
        <v>2</v>
      </c>
      <c r="B11" s="144">
        <v>31217.4</v>
      </c>
      <c r="C11" s="145">
        <v>22308.425</v>
      </c>
      <c r="D11" s="149">
        <v>131.31</v>
      </c>
      <c r="E11" s="144">
        <v>715</v>
      </c>
    </row>
    <row r="12" spans="1:5" ht="15.75" hidden="1">
      <c r="A12" s="147" t="s">
        <v>3</v>
      </c>
      <c r="B12" s="144">
        <v>13055.88</v>
      </c>
      <c r="C12" s="145">
        <v>7689.398</v>
      </c>
      <c r="D12" s="149">
        <v>94.69</v>
      </c>
      <c r="E12" s="144">
        <v>588.9605296617309</v>
      </c>
    </row>
    <row r="13" spans="1:5" ht="15.75" hidden="1">
      <c r="A13" s="147" t="s">
        <v>4</v>
      </c>
      <c r="B13" s="144">
        <v>30301.56</v>
      </c>
      <c r="C13" s="145">
        <v>25873.541</v>
      </c>
      <c r="D13" s="149">
        <v>110.27</v>
      </c>
      <c r="E13" s="144">
        <v>853.8682826890761</v>
      </c>
    </row>
    <row r="14" spans="1:5" ht="15.75" hidden="1">
      <c r="A14" s="147" t="s">
        <v>5</v>
      </c>
      <c r="B14" s="144">
        <v>21856.14</v>
      </c>
      <c r="C14" s="145">
        <v>22069.711</v>
      </c>
      <c r="D14" s="149">
        <v>103.7</v>
      </c>
      <c r="E14" s="144">
        <v>1009.7716705694602</v>
      </c>
    </row>
    <row r="15" spans="1:5" ht="15.75" hidden="1">
      <c r="A15" s="147" t="s">
        <v>6</v>
      </c>
      <c r="B15" s="144">
        <v>23815.4</v>
      </c>
      <c r="C15" s="145">
        <v>23719.249</v>
      </c>
      <c r="D15" s="149">
        <v>79.08</v>
      </c>
      <c r="E15" s="144">
        <v>995.9626544168898</v>
      </c>
    </row>
    <row r="16" spans="1:5" ht="15.75" hidden="1">
      <c r="A16" s="147">
        <v>2000</v>
      </c>
      <c r="B16" s="144">
        <v>24840.81</v>
      </c>
      <c r="C16" s="145">
        <v>25584.88467217</v>
      </c>
      <c r="D16" s="149">
        <v>66.66</v>
      </c>
      <c r="E16" s="146">
        <v>1029.953720195517</v>
      </c>
    </row>
    <row r="17" spans="1:5" ht="15.75" hidden="1">
      <c r="A17" s="147">
        <v>2001</v>
      </c>
      <c r="B17" s="144">
        <v>18192.24</v>
      </c>
      <c r="C17" s="145">
        <v>16727.889372999998</v>
      </c>
      <c r="D17" s="149">
        <v>50.87</v>
      </c>
      <c r="E17" s="144">
        <v>919.5068541861802</v>
      </c>
    </row>
    <row r="18" spans="1:5" ht="15.75" hidden="1">
      <c r="A18" s="147">
        <v>2002</v>
      </c>
      <c r="B18" s="144">
        <v>16838.7</v>
      </c>
      <c r="C18" s="145">
        <v>16121.10091</v>
      </c>
      <c r="D18" s="149">
        <v>43.73</v>
      </c>
      <c r="E18" s="146">
        <v>957.3839375961326</v>
      </c>
    </row>
    <row r="19" spans="1:5" ht="15.75" hidden="1">
      <c r="A19" s="147">
        <v>2003</v>
      </c>
      <c r="B19" s="144">
        <v>27661.88</v>
      </c>
      <c r="C19" s="145">
        <v>27194.79</v>
      </c>
      <c r="D19" s="149">
        <v>41.27</v>
      </c>
      <c r="E19" s="146">
        <v>983.1143074874159</v>
      </c>
    </row>
    <row r="20" spans="1:5" ht="15.75" hidden="1">
      <c r="A20" s="147">
        <v>2004</v>
      </c>
      <c r="B20" s="144">
        <v>20581.22</v>
      </c>
      <c r="C20" s="145">
        <v>33208.16</v>
      </c>
      <c r="D20" s="149">
        <v>66.36</v>
      </c>
      <c r="E20" s="146">
        <v>1613.5175660140653</v>
      </c>
    </row>
    <row r="21" spans="1:5" ht="15.75" hidden="1">
      <c r="A21" s="147">
        <v>2005</v>
      </c>
      <c r="B21" s="144">
        <v>18341</v>
      </c>
      <c r="C21" s="145">
        <v>41007.4</v>
      </c>
      <c r="D21" s="149">
        <v>91.42</v>
      </c>
      <c r="E21" s="144">
        <v>2236</v>
      </c>
    </row>
    <row r="22" spans="1:5" ht="15.75" hidden="1">
      <c r="A22" s="147">
        <v>2006</v>
      </c>
      <c r="B22" s="144">
        <v>16910.04</v>
      </c>
      <c r="C22" s="145">
        <v>39359.67425542</v>
      </c>
      <c r="D22" s="149">
        <v>65.83</v>
      </c>
      <c r="E22" s="144">
        <v>2328</v>
      </c>
    </row>
    <row r="23" spans="1:5" ht="15.75" hidden="1">
      <c r="A23" s="147">
        <v>2007</v>
      </c>
      <c r="B23" s="144">
        <v>15594.66</v>
      </c>
      <c r="C23" s="145">
        <v>29791.08446342</v>
      </c>
      <c r="D23" s="149">
        <v>82.08838076063577</v>
      </c>
      <c r="E23" s="144">
        <v>1910</v>
      </c>
    </row>
    <row r="24" spans="1:5" ht="15.75" hidden="1">
      <c r="A24" s="147">
        <v>2011</v>
      </c>
      <c r="B24" s="146">
        <v>16150.902999999998</v>
      </c>
      <c r="C24" s="148">
        <v>83251.0681205916</v>
      </c>
      <c r="D24" s="149">
        <v>185.3</v>
      </c>
      <c r="E24" s="149">
        <v>5154.6</v>
      </c>
    </row>
    <row r="25" spans="1:5" ht="15.75">
      <c r="A25" s="147">
        <v>2012</v>
      </c>
      <c r="B25" s="146">
        <v>22171.891999999993</v>
      </c>
      <c r="C25" s="148">
        <v>98250.96665303393</v>
      </c>
      <c r="D25" s="149">
        <v>135.14022262193606</v>
      </c>
      <c r="E25" s="149">
        <v>4327.757935828488</v>
      </c>
    </row>
    <row r="26" spans="1:5" ht="15.75">
      <c r="A26" s="147">
        <v>2014</v>
      </c>
      <c r="B26" s="146">
        <v>14252.25</v>
      </c>
      <c r="C26" s="148">
        <v>81724.77697623377</v>
      </c>
      <c r="D26" s="149">
        <v>161.36082253689756</v>
      </c>
      <c r="E26" s="149">
        <v>5460.17667479529</v>
      </c>
    </row>
    <row r="27" spans="1:5" ht="15.75">
      <c r="A27" s="147">
        <v>2015</v>
      </c>
      <c r="B27" s="146">
        <v>14032.915999999997</v>
      </c>
      <c r="C27" s="150">
        <v>61179.897019597425</v>
      </c>
      <c r="D27" s="149">
        <v>115.83426160241663</v>
      </c>
      <c r="E27" s="149">
        <v>3913.72755782595</v>
      </c>
    </row>
    <row r="28" spans="1:5" ht="15.75">
      <c r="A28" s="147">
        <v>2016</v>
      </c>
      <c r="B28" s="146">
        <v>15441.103000000006</v>
      </c>
      <c r="C28" s="150">
        <v>69668.773586</v>
      </c>
      <c r="D28" s="149">
        <v>102.68733110214859</v>
      </c>
      <c r="E28" s="149">
        <v>3535.290964389643</v>
      </c>
    </row>
    <row r="29" spans="1:11" ht="15.75" customHeight="1">
      <c r="A29" s="72"/>
      <c r="B29" s="126"/>
      <c r="C29" s="153"/>
      <c r="D29" s="123"/>
      <c r="E29" s="123"/>
      <c r="G29" s="3"/>
      <c r="I29" s="103"/>
      <c r="J29" s="4"/>
      <c r="K29" s="4"/>
    </row>
    <row r="30" spans="1:11" ht="15.75">
      <c r="A30" s="72">
        <v>2014</v>
      </c>
      <c r="B30" s="126"/>
      <c r="C30" s="153"/>
      <c r="D30" s="123"/>
      <c r="E30" s="123"/>
      <c r="G30" s="3"/>
      <c r="I30" s="103"/>
      <c r="J30" s="4"/>
      <c r="K30" s="4"/>
    </row>
    <row r="31" spans="1:11" ht="15.75" customHeight="1">
      <c r="A31" s="139" t="s">
        <v>7</v>
      </c>
      <c r="B31" s="113">
        <f>B77+B78+B79</f>
        <v>1352.2600000000002</v>
      </c>
      <c r="C31" s="153">
        <f>C77+C78+C79</f>
        <v>4071.9039292337698</v>
      </c>
      <c r="D31" s="123">
        <f>AVERAGE(D77:D79)</f>
        <v>88.06956306326917</v>
      </c>
      <c r="E31" s="123">
        <f>AVERAGE(E77:E79)</f>
        <v>2996.033614282395</v>
      </c>
      <c r="G31" s="3"/>
      <c r="I31" s="103"/>
      <c r="J31" s="4"/>
      <c r="K31" s="4"/>
    </row>
    <row r="32" spans="1:11" ht="15.75">
      <c r="A32" s="139" t="s">
        <v>8</v>
      </c>
      <c r="B32" s="113">
        <f>B80+B81+B82</f>
        <v>1094.4</v>
      </c>
      <c r="C32" s="153">
        <f>C80+C81+C82</f>
        <v>7386.317369</v>
      </c>
      <c r="D32" s="123">
        <f>D82</f>
        <v>199.7645620698394</v>
      </c>
      <c r="E32" s="123">
        <f>E82</f>
        <v>6749.1935023757305</v>
      </c>
      <c r="G32" s="3"/>
      <c r="I32" s="103"/>
      <c r="J32" s="4"/>
      <c r="K32" s="4"/>
    </row>
    <row r="33" spans="1:11" ht="15.75">
      <c r="A33" s="139" t="s">
        <v>9</v>
      </c>
      <c r="B33" s="113">
        <f>SUM(B83:B85)</f>
        <v>4935.75</v>
      </c>
      <c r="C33" s="153">
        <f>SUM(C83:C85)</f>
        <v>31479.065070999997</v>
      </c>
      <c r="D33" s="123">
        <f>AVERAGE(D83:D85)</f>
        <v>190.61054998028462</v>
      </c>
      <c r="E33" s="123">
        <f>AVERAGE(E83:E85)</f>
        <v>6443.6391814787885</v>
      </c>
      <c r="G33" s="3"/>
      <c r="I33" s="103"/>
      <c r="J33" s="4"/>
      <c r="K33" s="4"/>
    </row>
    <row r="34" spans="1:11" ht="15.75">
      <c r="A34" s="139" t="s">
        <v>10</v>
      </c>
      <c r="B34" s="113">
        <f>SUM(B86:B88)</f>
        <v>6869.84</v>
      </c>
      <c r="C34" s="123">
        <f>SUM(C86:C88)</f>
        <v>38787.490607</v>
      </c>
      <c r="D34" s="123">
        <f>AVERAGE(D86:D88)</f>
        <v>166.99861503419706</v>
      </c>
      <c r="E34" s="123">
        <f>AVERAGE(E86:E88)</f>
        <v>5651.840401044247</v>
      </c>
      <c r="G34" s="3"/>
      <c r="I34" s="103"/>
      <c r="J34" s="4"/>
      <c r="K34" s="4"/>
    </row>
    <row r="35" spans="1:11" ht="15.75">
      <c r="A35" s="72"/>
      <c r="B35" s="135"/>
      <c r="C35" s="153"/>
      <c r="D35" s="123"/>
      <c r="E35" s="123"/>
      <c r="G35" s="3"/>
      <c r="H35" s="108"/>
      <c r="I35" s="103"/>
      <c r="J35" s="4"/>
      <c r="K35" s="4"/>
    </row>
    <row r="36" spans="1:11" ht="15.75" hidden="1">
      <c r="A36" s="72">
        <v>2012</v>
      </c>
      <c r="B36" s="113"/>
      <c r="C36" s="153"/>
      <c r="D36" s="123"/>
      <c r="E36" s="123"/>
      <c r="G36" s="3"/>
      <c r="H36" s="108"/>
      <c r="I36" s="103"/>
      <c r="J36" s="4"/>
      <c r="K36" s="4"/>
    </row>
    <row r="37" spans="1:11" ht="15.75" hidden="1">
      <c r="A37" s="72" t="s">
        <v>18</v>
      </c>
      <c r="B37" s="113">
        <v>814.0200000000004</v>
      </c>
      <c r="C37" s="153">
        <v>3123.59195</v>
      </c>
      <c r="D37" s="123">
        <v>174.05458839957788</v>
      </c>
      <c r="E37" s="123">
        <v>5278.929105306684</v>
      </c>
      <c r="G37" s="3"/>
      <c r="H37" s="108"/>
      <c r="I37" s="103"/>
      <c r="J37" s="4"/>
      <c r="K37" s="4"/>
    </row>
    <row r="38" spans="1:11" ht="15.75" hidden="1">
      <c r="A38" s="72" t="s">
        <v>19</v>
      </c>
      <c r="B38" s="113">
        <v>492.52999999999884</v>
      </c>
      <c r="C38" s="153">
        <v>1699.30694497784</v>
      </c>
      <c r="D38" s="123">
        <v>111.94693541939128</v>
      </c>
      <c r="E38" s="123">
        <v>3450.159269441147</v>
      </c>
      <c r="G38" s="3"/>
      <c r="H38" s="108"/>
      <c r="I38" s="103"/>
      <c r="J38" s="4"/>
      <c r="K38" s="4"/>
    </row>
    <row r="39" spans="1:11" ht="15.75" hidden="1">
      <c r="A39" s="72" t="s">
        <v>20</v>
      </c>
      <c r="B39" s="113">
        <v>492.880000000001</v>
      </c>
      <c r="C39" s="153">
        <v>1792.265104484</v>
      </c>
      <c r="D39" s="123">
        <v>117.36196199251863</v>
      </c>
      <c r="E39" s="123">
        <v>3636.311281618239</v>
      </c>
      <c r="G39" s="3"/>
      <c r="H39" s="108"/>
      <c r="I39" s="103"/>
      <c r="J39" s="4"/>
      <c r="K39" s="4"/>
    </row>
    <row r="40" spans="1:11" ht="15.75" hidden="1">
      <c r="A40" s="72" t="s">
        <v>11</v>
      </c>
      <c r="B40" s="113">
        <f aca="true" t="shared" si="0" ref="B40:D42">-C40</f>
        <v>0</v>
      </c>
      <c r="C40" s="153">
        <f t="shared" si="0"/>
        <v>0</v>
      </c>
      <c r="D40" s="123">
        <f t="shared" si="0"/>
        <v>0</v>
      </c>
      <c r="E40" s="123">
        <f>-G39</f>
        <v>0</v>
      </c>
      <c r="G40" s="3"/>
      <c r="H40" s="108"/>
      <c r="I40" s="103"/>
      <c r="J40" s="4"/>
      <c r="K40" s="4"/>
    </row>
    <row r="41" spans="1:11" ht="15.75" hidden="1">
      <c r="A41" s="72" t="s">
        <v>12</v>
      </c>
      <c r="B41" s="113">
        <f t="shared" si="0"/>
        <v>0</v>
      </c>
      <c r="C41" s="153">
        <f t="shared" si="0"/>
        <v>0</v>
      </c>
      <c r="D41" s="123">
        <f t="shared" si="0"/>
        <v>0</v>
      </c>
      <c r="E41" s="123">
        <f>-G40</f>
        <v>0</v>
      </c>
      <c r="G41" s="3"/>
      <c r="H41" s="108"/>
      <c r="I41" s="103"/>
      <c r="J41" s="4"/>
      <c r="K41" s="4"/>
    </row>
    <row r="42" spans="1:11" ht="15.75" hidden="1">
      <c r="A42" s="72" t="s">
        <v>13</v>
      </c>
      <c r="B42" s="113">
        <f t="shared" si="0"/>
        <v>0</v>
      </c>
      <c r="C42" s="153">
        <f>-D42</f>
        <v>0</v>
      </c>
      <c r="D42" s="123">
        <f>-E42</f>
        <v>0</v>
      </c>
      <c r="E42" s="123">
        <f>-G41</f>
        <v>0</v>
      </c>
      <c r="G42" s="3"/>
      <c r="H42" s="108"/>
      <c r="I42" s="103"/>
      <c r="J42" s="4"/>
      <c r="K42" s="4"/>
    </row>
    <row r="43" spans="1:11" ht="15.75" hidden="1">
      <c r="A43" s="72" t="s">
        <v>14</v>
      </c>
      <c r="B43" s="113">
        <v>4766.4</v>
      </c>
      <c r="C43" s="153">
        <v>23240.3978057192</v>
      </c>
      <c r="D43" s="123">
        <v>151.88426644863333</v>
      </c>
      <c r="E43" s="123">
        <v>4875.88070781286</v>
      </c>
      <c r="G43" s="3"/>
      <c r="H43" s="108"/>
      <c r="I43" s="103"/>
      <c r="J43" s="4"/>
      <c r="K43" s="4"/>
    </row>
    <row r="44" spans="1:11" ht="15.75" hidden="1">
      <c r="A44" s="72" t="s">
        <v>28</v>
      </c>
      <c r="B44" s="113">
        <v>2544.9000000000005</v>
      </c>
      <c r="C44" s="153">
        <v>11899.0872372728</v>
      </c>
      <c r="D44" s="123">
        <v>144.60224159438175</v>
      </c>
      <c r="E44" s="123">
        <v>4675.660040580289</v>
      </c>
      <c r="G44" s="3"/>
      <c r="H44" s="108"/>
      <c r="I44" s="103"/>
      <c r="J44" s="4"/>
      <c r="K44" s="4"/>
    </row>
    <row r="45" spans="1:11" ht="15.75" hidden="1">
      <c r="A45" s="72" t="s">
        <v>27</v>
      </c>
      <c r="B45" s="126">
        <v>3671</v>
      </c>
      <c r="C45" s="153">
        <v>17668.2246820926</v>
      </c>
      <c r="D45" s="123">
        <v>148.06835859400195</v>
      </c>
      <c r="E45" s="123">
        <v>4812.918736609261</v>
      </c>
      <c r="G45" s="3"/>
      <c r="H45" s="108"/>
      <c r="I45" s="103"/>
      <c r="J45" s="4"/>
      <c r="K45" s="4"/>
    </row>
    <row r="46" spans="1:11" ht="15.75" hidden="1">
      <c r="A46" s="72" t="s">
        <v>15</v>
      </c>
      <c r="B46" s="134">
        <v>4062.2199999999993</v>
      </c>
      <c r="C46" s="153">
        <v>17917.0932438585</v>
      </c>
      <c r="D46" s="123">
        <v>134.58501046717893</v>
      </c>
      <c r="E46" s="123">
        <v>4410.665410504232</v>
      </c>
      <c r="G46" s="3"/>
      <c r="H46" s="108"/>
      <c r="I46" s="103"/>
      <c r="J46" s="4"/>
      <c r="K46" s="4"/>
    </row>
    <row r="47" spans="1:11" ht="15.75" hidden="1">
      <c r="A47" s="72" t="s">
        <v>16</v>
      </c>
      <c r="B47" s="134">
        <v>2308.5319999999992</v>
      </c>
      <c r="C47" s="153">
        <v>8822.79860560266</v>
      </c>
      <c r="D47" s="123">
        <v>115.40928996335862</v>
      </c>
      <c r="E47" s="123">
        <v>3821.82209542803</v>
      </c>
      <c r="G47" s="3"/>
      <c r="H47" s="108"/>
      <c r="I47" s="103"/>
      <c r="J47" s="4"/>
      <c r="K47" s="4"/>
    </row>
    <row r="48" spans="1:11" ht="15.75" hidden="1">
      <c r="A48" s="72" t="s">
        <v>17</v>
      </c>
      <c r="B48" s="134">
        <v>3019.409999999998</v>
      </c>
      <c r="C48" s="153">
        <v>12039.8212108527</v>
      </c>
      <c r="D48" s="123">
        <v>118.34935071838211</v>
      </c>
      <c r="E48" s="123">
        <v>3987.4747751556474</v>
      </c>
      <c r="G48" s="3"/>
      <c r="H48" s="108"/>
      <c r="I48" s="103"/>
      <c r="J48" s="4"/>
      <c r="K48" s="4"/>
    </row>
    <row r="49" spans="1:11" ht="15.75">
      <c r="A49" s="72">
        <v>2015</v>
      </c>
      <c r="B49" s="134"/>
      <c r="C49" s="153"/>
      <c r="D49" s="123"/>
      <c r="E49" s="123"/>
      <c r="F49" s="155"/>
      <c r="G49" s="3"/>
      <c r="H49" s="108"/>
      <c r="I49" s="103"/>
      <c r="J49" s="4"/>
      <c r="K49" s="4"/>
    </row>
    <row r="50" spans="1:11" ht="15.75">
      <c r="A50" s="139" t="s">
        <v>7</v>
      </c>
      <c r="B50" s="134">
        <f>B92+B93+B94</f>
        <v>983.9300000000003</v>
      </c>
      <c r="C50" s="134">
        <f>C92+C93+C94</f>
        <v>3569.7816430000003</v>
      </c>
      <c r="D50" s="123">
        <f>AVERAGE(D92:D94)</f>
        <v>87.61202922926759</v>
      </c>
      <c r="E50" s="123">
        <f>AVERAGE(E92:E94)</f>
        <v>2973.2557617729267</v>
      </c>
      <c r="F50" s="155"/>
      <c r="G50" s="3"/>
      <c r="H50" s="108"/>
      <c r="I50" s="103"/>
      <c r="J50" s="4"/>
      <c r="K50" s="4"/>
    </row>
    <row r="51" spans="1:11" ht="15.75">
      <c r="A51" s="139" t="s">
        <v>8</v>
      </c>
      <c r="B51" s="136" t="s">
        <v>25</v>
      </c>
      <c r="C51" s="136" t="s">
        <v>25</v>
      </c>
      <c r="D51" s="136" t="s">
        <v>25</v>
      </c>
      <c r="E51" s="157" t="s">
        <v>25</v>
      </c>
      <c r="F51" s="155"/>
      <c r="G51" s="3"/>
      <c r="H51" s="108"/>
      <c r="I51" s="103"/>
      <c r="J51" s="4"/>
      <c r="K51" s="4"/>
    </row>
    <row r="52" spans="1:11" ht="15.75">
      <c r="A52" s="139" t="s">
        <v>9</v>
      </c>
      <c r="B52" s="134">
        <f>B98+B99+B100</f>
        <v>6292.705999999997</v>
      </c>
      <c r="C52" s="134">
        <f>C98+C99+C100</f>
        <v>30731.930984</v>
      </c>
      <c r="D52" s="123">
        <f>AVERAGE(D98:D100)</f>
        <v>145.8941321916369</v>
      </c>
      <c r="E52" s="123">
        <f>AVERAGE(E98:E100)</f>
        <v>4837.854649948622</v>
      </c>
      <c r="F52" s="155"/>
      <c r="G52" s="3"/>
      <c r="H52" s="108"/>
      <c r="I52" s="103"/>
      <c r="J52" s="4"/>
      <c r="K52" s="4"/>
    </row>
    <row r="53" spans="1:11" ht="15.75">
      <c r="A53" s="139" t="s">
        <v>10</v>
      </c>
      <c r="B53" s="134">
        <f>B101+B102+B103</f>
        <v>6756.280000000001</v>
      </c>
      <c r="C53" s="134">
        <f>C101+C102+C103</f>
        <v>26878.18439259742</v>
      </c>
      <c r="D53" s="123">
        <f>AVERAGE(D101:D103)</f>
        <v>113.99662338634538</v>
      </c>
      <c r="E53" s="123">
        <f>AVERAGE(E101:E103)</f>
        <v>3930.0722617563</v>
      </c>
      <c r="F53" s="155"/>
      <c r="G53" s="3"/>
      <c r="H53" s="108"/>
      <c r="I53" s="103"/>
      <c r="J53" s="4"/>
      <c r="K53" s="4"/>
    </row>
    <row r="54" spans="1:11" ht="15.75">
      <c r="A54" s="72"/>
      <c r="B54" s="134"/>
      <c r="C54" s="153"/>
      <c r="D54" s="123"/>
      <c r="E54" s="123"/>
      <c r="F54" s="155"/>
      <c r="G54" s="3"/>
      <c r="H54" s="108"/>
      <c r="I54" s="103"/>
      <c r="J54" s="4"/>
      <c r="K54" s="4"/>
    </row>
    <row r="55" spans="1:11" ht="15.75" hidden="1">
      <c r="A55" s="72">
        <v>2013</v>
      </c>
      <c r="B55" s="134"/>
      <c r="C55" s="153"/>
      <c r="D55" s="123"/>
      <c r="E55" s="123"/>
      <c r="F55" s="155"/>
      <c r="G55" s="3"/>
      <c r="H55" s="108"/>
      <c r="I55" s="103"/>
      <c r="J55" s="4"/>
      <c r="K55" s="4"/>
    </row>
    <row r="56" spans="1:11" ht="15.75" hidden="1">
      <c r="A56" s="72" t="s">
        <v>18</v>
      </c>
      <c r="B56" s="134">
        <v>2472.12</v>
      </c>
      <c r="C56" s="153">
        <v>6638.26023</v>
      </c>
      <c r="D56" s="123">
        <v>77.8</v>
      </c>
      <c r="E56" s="123">
        <v>2685.25</v>
      </c>
      <c r="F56" s="155"/>
      <c r="G56" s="3"/>
      <c r="H56" s="108"/>
      <c r="I56" s="103"/>
      <c r="J56" s="4"/>
      <c r="K56" s="4"/>
    </row>
    <row r="57" spans="1:11" ht="15.75" hidden="1">
      <c r="A57" s="72" t="s">
        <v>19</v>
      </c>
      <c r="B57" s="134">
        <v>1362.4599999999991</v>
      </c>
      <c r="C57" s="153">
        <v>4988.61983634301</v>
      </c>
      <c r="D57" s="123">
        <v>101.64456060296679</v>
      </c>
      <c r="E57" s="123">
        <v>3661.4798499354183</v>
      </c>
      <c r="F57" s="155"/>
      <c r="G57" s="3"/>
      <c r="H57" s="108"/>
      <c r="I57" s="103"/>
      <c r="J57" s="4"/>
      <c r="K57" s="4"/>
    </row>
    <row r="58" spans="1:11" ht="15.75" hidden="1">
      <c r="A58" s="72" t="s">
        <v>20</v>
      </c>
      <c r="B58" s="134">
        <v>551.6899999999987</v>
      </c>
      <c r="C58" s="153">
        <v>1284.208528986</v>
      </c>
      <c r="D58" s="123">
        <v>66.87997195873164</v>
      </c>
      <c r="E58" s="123">
        <v>2327.7719896789877</v>
      </c>
      <c r="F58" s="155"/>
      <c r="G58" s="3"/>
      <c r="H58" s="108"/>
      <c r="I58" s="103"/>
      <c r="J58" s="4"/>
      <c r="K58" s="4"/>
    </row>
    <row r="59" spans="1:11" ht="15.75" hidden="1">
      <c r="A59" s="72" t="s">
        <v>11</v>
      </c>
      <c r="B59" s="113">
        <f aca="true" t="shared" si="1" ref="B59:D62">-C59</f>
        <v>0</v>
      </c>
      <c r="C59" s="153">
        <f t="shared" si="1"/>
        <v>0</v>
      </c>
      <c r="D59" s="123">
        <f t="shared" si="1"/>
        <v>0</v>
      </c>
      <c r="E59" s="123">
        <f>-G58</f>
        <v>0</v>
      </c>
      <c r="F59" s="155"/>
      <c r="G59" s="3"/>
      <c r="H59" s="108"/>
      <c r="I59" s="103"/>
      <c r="J59" s="4"/>
      <c r="K59" s="4"/>
    </row>
    <row r="60" spans="1:11" ht="15.75" hidden="1">
      <c r="A60" s="72" t="s">
        <v>12</v>
      </c>
      <c r="B60" s="113">
        <f t="shared" si="1"/>
        <v>0</v>
      </c>
      <c r="C60" s="153">
        <f t="shared" si="1"/>
        <v>0</v>
      </c>
      <c r="D60" s="123">
        <f t="shared" si="1"/>
        <v>0</v>
      </c>
      <c r="E60" s="123">
        <f>-G59</f>
        <v>0</v>
      </c>
      <c r="F60" s="155"/>
      <c r="G60" s="3"/>
      <c r="H60" s="108"/>
      <c r="I60" s="103"/>
      <c r="J60" s="4"/>
      <c r="K60" s="4"/>
    </row>
    <row r="61" spans="1:11" ht="15.75" hidden="1">
      <c r="A61" s="72" t="s">
        <v>13</v>
      </c>
      <c r="B61" s="113">
        <f t="shared" si="1"/>
        <v>0</v>
      </c>
      <c r="C61" s="153">
        <f t="shared" si="1"/>
        <v>0</v>
      </c>
      <c r="D61" s="123">
        <f t="shared" si="1"/>
        <v>0</v>
      </c>
      <c r="E61" s="123">
        <f>-G60</f>
        <v>0</v>
      </c>
      <c r="F61" s="155"/>
      <c r="G61" s="3"/>
      <c r="H61" s="108"/>
      <c r="I61" s="103"/>
      <c r="J61" s="4"/>
      <c r="K61" s="4"/>
    </row>
    <row r="62" spans="1:11" ht="15.75" hidden="1">
      <c r="A62" s="72" t="s">
        <v>14</v>
      </c>
      <c r="B62" s="113">
        <f t="shared" si="1"/>
        <v>0</v>
      </c>
      <c r="C62" s="153">
        <f t="shared" si="1"/>
        <v>0</v>
      </c>
      <c r="D62" s="123">
        <f t="shared" si="1"/>
        <v>0</v>
      </c>
      <c r="E62" s="123">
        <f>-G61</f>
        <v>0</v>
      </c>
      <c r="F62" s="155"/>
      <c r="G62" s="3"/>
      <c r="H62" s="108"/>
      <c r="I62" s="103"/>
      <c r="J62" s="4"/>
      <c r="K62" s="4"/>
    </row>
    <row r="63" spans="1:11" ht="15.75" hidden="1">
      <c r="A63" s="72" t="s">
        <v>27</v>
      </c>
      <c r="B63" s="113">
        <v>2431.7999999999997</v>
      </c>
      <c r="C63" s="153">
        <v>9370.60155396899</v>
      </c>
      <c r="D63" s="123">
        <v>113.5445441804937</v>
      </c>
      <c r="E63" s="123">
        <v>3853.3602903071746</v>
      </c>
      <c r="F63" s="155"/>
      <c r="G63" s="3"/>
      <c r="H63" s="108"/>
      <c r="I63" s="103"/>
      <c r="J63" s="4"/>
      <c r="K63" s="4"/>
    </row>
    <row r="64" spans="1:11" ht="15.75" hidden="1">
      <c r="A64" s="72" t="s">
        <v>15</v>
      </c>
      <c r="B64" s="134">
        <v>847.2300000000005</v>
      </c>
      <c r="C64" s="153">
        <v>3450.75459463192</v>
      </c>
      <c r="D64" s="123">
        <v>120.01607043759252</v>
      </c>
      <c r="E64" s="123">
        <v>4072.9844252822913</v>
      </c>
      <c r="F64" s="155"/>
      <c r="G64" s="3"/>
      <c r="H64" s="108"/>
      <c r="I64" s="103"/>
      <c r="J64" s="4"/>
      <c r="K64" s="4"/>
    </row>
    <row r="65" spans="1:11" ht="15.75" hidden="1">
      <c r="A65" s="72" t="s">
        <v>16</v>
      </c>
      <c r="B65" s="113">
        <v>1192.4399999999996</v>
      </c>
      <c r="C65" s="153">
        <v>4599.56308349202</v>
      </c>
      <c r="D65" s="123">
        <v>113.62287346583919</v>
      </c>
      <c r="E65" s="123">
        <v>3857.2700374794763</v>
      </c>
      <c r="F65" s="155"/>
      <c r="G65" s="3"/>
      <c r="H65" s="108"/>
      <c r="I65" s="103"/>
      <c r="J65" s="4"/>
      <c r="K65" s="4"/>
    </row>
    <row r="66" spans="1:11" ht="15.75" hidden="1">
      <c r="A66" s="72" t="s">
        <v>17</v>
      </c>
      <c r="B66" s="113">
        <v>2911.7799999999997</v>
      </c>
      <c r="C66" s="153">
        <v>9763.19834</v>
      </c>
      <c r="D66" s="123">
        <v>98.70880469649825</v>
      </c>
      <c r="E66" s="123">
        <v>3353</v>
      </c>
      <c r="F66" s="155"/>
      <c r="G66" s="3"/>
      <c r="H66" s="108"/>
      <c r="I66" s="103"/>
      <c r="J66" s="4"/>
      <c r="K66" s="4"/>
    </row>
    <row r="67" spans="1:11" ht="15.75">
      <c r="A67" s="72"/>
      <c r="B67" s="113"/>
      <c r="C67" s="153"/>
      <c r="D67" s="123"/>
      <c r="E67" s="123"/>
      <c r="F67" s="155"/>
      <c r="G67" s="3"/>
      <c r="H67" s="108"/>
      <c r="I67" s="103"/>
      <c r="J67" s="4"/>
      <c r="K67" s="4"/>
    </row>
    <row r="68" spans="1:11" ht="15.75">
      <c r="A68" s="72">
        <v>2016</v>
      </c>
      <c r="B68" s="113"/>
      <c r="C68" s="153"/>
      <c r="D68" s="123"/>
      <c r="E68" s="123"/>
      <c r="F68" s="155"/>
      <c r="G68" s="3"/>
      <c r="H68" s="108"/>
      <c r="I68" s="103"/>
      <c r="J68" s="4"/>
      <c r="K68" s="4"/>
    </row>
    <row r="69" spans="1:11" ht="15.75">
      <c r="A69" s="139" t="s">
        <v>7</v>
      </c>
      <c r="B69" s="113">
        <f>B106+B107+B108</f>
        <v>3747.620999999999</v>
      </c>
      <c r="C69" s="113">
        <f>C106+C107+C108</f>
        <v>14113.122001000002</v>
      </c>
      <c r="D69" s="123">
        <f>AVERAGE(D106:D108)</f>
        <v>101.63784567138195</v>
      </c>
      <c r="E69" s="123">
        <f>AVERAGE(E106:E108)</f>
        <v>3605.95626626867</v>
      </c>
      <c r="F69" s="155"/>
      <c r="G69" s="3"/>
      <c r="H69" s="108"/>
      <c r="I69" s="103"/>
      <c r="J69" s="4"/>
      <c r="K69" s="4"/>
    </row>
    <row r="70" spans="1:11" ht="15.75">
      <c r="A70" s="139" t="s">
        <v>8</v>
      </c>
      <c r="B70" s="113">
        <f>B109+B110+B111</f>
        <v>187.78000000000247</v>
      </c>
      <c r="C70" s="113">
        <f>C109+C110+C111</f>
        <v>301.901409</v>
      </c>
      <c r="D70" s="123">
        <v>44.878571351985386</v>
      </c>
      <c r="E70" s="123">
        <v>1607.73995633186</v>
      </c>
      <c r="F70" s="155"/>
      <c r="G70" s="3"/>
      <c r="H70" s="108"/>
      <c r="I70" s="103"/>
      <c r="J70" s="4"/>
      <c r="K70" s="4"/>
    </row>
    <row r="71" spans="1:11" ht="15.75">
      <c r="A71" s="139" t="s">
        <v>9</v>
      </c>
      <c r="B71" s="113">
        <f>B112+B113+B114</f>
        <v>5916.942999999999</v>
      </c>
      <c r="C71" s="113">
        <f>C112+C113+C114</f>
        <v>29552.899954</v>
      </c>
      <c r="D71" s="123">
        <f>AVERAGE(D112:D114)</f>
        <v>133.94606032880623</v>
      </c>
      <c r="E71" s="123">
        <f>AVERAGE(E112:E114)</f>
        <v>4323.9857503306</v>
      </c>
      <c r="F71" s="155"/>
      <c r="G71" s="3"/>
      <c r="H71" s="108"/>
      <c r="I71" s="103"/>
      <c r="J71" s="4"/>
      <c r="K71" s="4"/>
    </row>
    <row r="72" spans="1:11" ht="15.75">
      <c r="A72" s="139" t="s">
        <v>10</v>
      </c>
      <c r="B72" s="113">
        <f>B115+B116+B117</f>
        <v>5588.7590000000055</v>
      </c>
      <c r="C72" s="113">
        <f>C115+C116+C117</f>
        <v>25700.850222</v>
      </c>
      <c r="D72" s="123">
        <f>AVERAGE(D115:D117)</f>
        <v>130.28684705642078</v>
      </c>
      <c r="E72" s="123">
        <f>AVERAGE(E115:E117)</f>
        <v>4603.48188462744</v>
      </c>
      <c r="F72" s="155"/>
      <c r="G72" s="3"/>
      <c r="H72" s="108"/>
      <c r="I72" s="103"/>
      <c r="J72" s="4"/>
      <c r="K72" s="4"/>
    </row>
    <row r="73" spans="1:11" ht="15.75">
      <c r="A73" s="139"/>
      <c r="B73" s="113"/>
      <c r="C73" s="143"/>
      <c r="D73" s="123"/>
      <c r="E73" s="123"/>
      <c r="F73" s="155"/>
      <c r="G73" s="3"/>
      <c r="H73" s="108"/>
      <c r="I73" s="103"/>
      <c r="J73" s="4"/>
      <c r="K73" s="4"/>
    </row>
    <row r="74" spans="1:11" ht="15.75">
      <c r="A74" s="72">
        <v>2017</v>
      </c>
      <c r="B74" s="113"/>
      <c r="C74" s="143"/>
      <c r="D74" s="123"/>
      <c r="E74" s="123"/>
      <c r="F74" s="155"/>
      <c r="G74" s="3"/>
      <c r="H74" s="108"/>
      <c r="I74" s="103"/>
      <c r="J74" s="4"/>
      <c r="K74" s="4"/>
    </row>
    <row r="75" spans="1:11" ht="15.75">
      <c r="A75" s="139" t="s">
        <v>7</v>
      </c>
      <c r="B75" s="113">
        <f>B120+B121+B122</f>
        <v>1840.2700000000023</v>
      </c>
      <c r="C75" s="113">
        <f>C120+C121+C122</f>
        <v>4941.888729</v>
      </c>
      <c r="D75" s="123">
        <f>AVERAGE(D120:D122)</f>
        <v>72.61937674705574</v>
      </c>
      <c r="E75" s="123">
        <v>2685.41503638053</v>
      </c>
      <c r="F75" s="155"/>
      <c r="G75" s="3"/>
      <c r="H75" s="108"/>
      <c r="I75" s="103"/>
      <c r="J75" s="4"/>
      <c r="K75" s="4"/>
    </row>
    <row r="76" spans="1:11" ht="15.75" hidden="1">
      <c r="A76" s="72">
        <v>2014</v>
      </c>
      <c r="B76" s="113"/>
      <c r="C76" s="153"/>
      <c r="D76" s="123"/>
      <c r="E76" s="123"/>
      <c r="F76" s="155"/>
      <c r="G76" s="3"/>
      <c r="H76" s="108"/>
      <c r="I76" s="103"/>
      <c r="J76" s="4"/>
      <c r="K76" s="4"/>
    </row>
    <row r="77" spans="1:11" ht="15.75" hidden="1">
      <c r="A77" s="72" t="s">
        <v>18</v>
      </c>
      <c r="B77" s="113">
        <v>388.4400000000005</v>
      </c>
      <c r="C77" s="153">
        <v>1080.545420359</v>
      </c>
      <c r="D77" s="123">
        <v>81.88410562250806</v>
      </c>
      <c r="E77" s="123">
        <v>2781.7563082046154</v>
      </c>
      <c r="F77" s="155"/>
      <c r="G77" s="3"/>
      <c r="H77" s="108"/>
      <c r="I77" s="103"/>
      <c r="J77" s="4"/>
      <c r="K77" s="4"/>
    </row>
    <row r="78" spans="1:11" ht="15.75" hidden="1">
      <c r="A78" s="72" t="s">
        <v>19</v>
      </c>
      <c r="B78" s="113">
        <v>487.15999999999985</v>
      </c>
      <c r="C78" s="153">
        <v>1533.03791131457</v>
      </c>
      <c r="D78" s="123">
        <v>92.46462129309725</v>
      </c>
      <c r="E78" s="123">
        <v>3146.8879040039574</v>
      </c>
      <c r="F78" s="155"/>
      <c r="G78" s="3"/>
      <c r="H78" s="108"/>
      <c r="I78" s="103"/>
      <c r="J78" s="4"/>
      <c r="K78" s="4"/>
    </row>
    <row r="79" spans="1:11" ht="15.75" hidden="1">
      <c r="A79" s="72" t="s">
        <v>20</v>
      </c>
      <c r="B79" s="113">
        <v>476.65999999999985</v>
      </c>
      <c r="C79" s="153">
        <v>1458.3205975602</v>
      </c>
      <c r="D79" s="123">
        <v>89.85996227420216</v>
      </c>
      <c r="E79" s="123">
        <v>3059.456630638612</v>
      </c>
      <c r="F79" s="155"/>
      <c r="G79" s="3"/>
      <c r="H79" s="108"/>
      <c r="I79" s="103"/>
      <c r="J79" s="4"/>
      <c r="K79" s="4"/>
    </row>
    <row r="80" spans="1:11" ht="15.75" hidden="1">
      <c r="A80" s="72" t="s">
        <v>11</v>
      </c>
      <c r="B80" s="113">
        <f aca="true" t="shared" si="2" ref="B80:D81">-C80</f>
        <v>0</v>
      </c>
      <c r="C80" s="153">
        <f t="shared" si="2"/>
        <v>0</v>
      </c>
      <c r="D80" s="123">
        <f t="shared" si="2"/>
        <v>0</v>
      </c>
      <c r="E80" s="123">
        <f>-G79</f>
        <v>0</v>
      </c>
      <c r="F80" s="155"/>
      <c r="G80" s="3"/>
      <c r="H80" s="108"/>
      <c r="I80" s="103"/>
      <c r="J80" s="4"/>
      <c r="K80" s="4"/>
    </row>
    <row r="81" spans="1:11" ht="15.75" hidden="1">
      <c r="A81" s="72" t="s">
        <v>12</v>
      </c>
      <c r="B81" s="113">
        <f t="shared" si="2"/>
        <v>0</v>
      </c>
      <c r="C81" s="153">
        <f t="shared" si="2"/>
        <v>0</v>
      </c>
      <c r="D81" s="123">
        <f t="shared" si="2"/>
        <v>0</v>
      </c>
      <c r="E81" s="123">
        <f>-F81</f>
        <v>0</v>
      </c>
      <c r="F81" s="155"/>
      <c r="G81" s="3"/>
      <c r="H81" s="108"/>
      <c r="I81" s="103"/>
      <c r="J81" s="4"/>
      <c r="K81" s="4"/>
    </row>
    <row r="82" spans="1:11" ht="15.75" hidden="1">
      <c r="A82" s="72" t="s">
        <v>13</v>
      </c>
      <c r="B82" s="113">
        <v>1094.4</v>
      </c>
      <c r="C82" s="153">
        <v>7386.317369</v>
      </c>
      <c r="D82" s="123">
        <v>199.7645620698394</v>
      </c>
      <c r="E82" s="123">
        <v>6749.1935023757305</v>
      </c>
      <c r="F82" s="155"/>
      <c r="G82" s="3"/>
      <c r="H82" s="108"/>
      <c r="I82" s="103"/>
      <c r="J82" s="4"/>
      <c r="K82" s="4"/>
    </row>
    <row r="83" spans="1:11" ht="15.75" hidden="1">
      <c r="A83" s="72" t="s">
        <v>14</v>
      </c>
      <c r="B83" s="113">
        <v>1078.98</v>
      </c>
      <c r="C83" s="153">
        <v>7285.518997</v>
      </c>
      <c r="D83" s="123">
        <v>199.82874951949435</v>
      </c>
      <c r="E83" s="123">
        <v>6752.228027396245</v>
      </c>
      <c r="F83" s="155"/>
      <c r="G83" s="3"/>
      <c r="H83" s="108"/>
      <c r="I83" s="103"/>
      <c r="J83" s="4"/>
      <c r="K83" s="4"/>
    </row>
    <row r="84" spans="1:11" ht="15.75" hidden="1">
      <c r="A84" s="72" t="s">
        <v>28</v>
      </c>
      <c r="B84" s="113">
        <v>1709</v>
      </c>
      <c r="C84" s="153">
        <v>10993.913258</v>
      </c>
      <c r="D84" s="123">
        <v>190.3017050544195</v>
      </c>
      <c r="E84" s="123">
        <v>6432.950999414862</v>
      </c>
      <c r="F84" s="155"/>
      <c r="G84" s="3"/>
      <c r="H84" s="108"/>
      <c r="I84" s="103"/>
      <c r="J84" s="4"/>
      <c r="K84" s="4"/>
    </row>
    <row r="85" spans="1:11" ht="15.75" hidden="1">
      <c r="A85" s="72" t="s">
        <v>27</v>
      </c>
      <c r="B85" s="113">
        <v>2147.7699999999995</v>
      </c>
      <c r="C85" s="153">
        <v>13199.632816</v>
      </c>
      <c r="D85" s="123">
        <v>181.70119536694</v>
      </c>
      <c r="E85" s="123">
        <v>6145.738517625259</v>
      </c>
      <c r="F85" s="155"/>
      <c r="G85" s="3"/>
      <c r="H85" s="108"/>
      <c r="I85" s="103"/>
      <c r="J85" s="4"/>
      <c r="K85" s="4"/>
    </row>
    <row r="86" spans="1:11" ht="15.75" hidden="1">
      <c r="A86" s="72" t="s">
        <v>15</v>
      </c>
      <c r="B86" s="113">
        <v>2848.800000000001</v>
      </c>
      <c r="C86" s="153">
        <v>15846.119531</v>
      </c>
      <c r="D86" s="123">
        <v>164.43283973075236</v>
      </c>
      <c r="E86" s="123">
        <v>5562.383997121593</v>
      </c>
      <c r="F86" s="155"/>
      <c r="G86" s="3"/>
      <c r="H86" s="108"/>
      <c r="I86" s="103"/>
      <c r="J86" s="4"/>
      <c r="K86" s="4"/>
    </row>
    <row r="87" spans="1:11" ht="15.75" hidden="1">
      <c r="A87" s="72" t="s">
        <v>16</v>
      </c>
      <c r="B87" s="133">
        <v>2462.42</v>
      </c>
      <c r="C87" s="153">
        <v>14123.358843</v>
      </c>
      <c r="D87" s="123">
        <v>169.46453764910382</v>
      </c>
      <c r="E87" s="123">
        <v>5735.560482371001</v>
      </c>
      <c r="F87" s="155"/>
      <c r="G87" s="3"/>
      <c r="H87" s="108"/>
      <c r="I87" s="103"/>
      <c r="J87" s="4"/>
      <c r="K87" s="4"/>
    </row>
    <row r="88" spans="1:11" ht="15.75" hidden="1">
      <c r="A88" s="72" t="s">
        <v>17</v>
      </c>
      <c r="B88" s="133">
        <v>1558.619999999999</v>
      </c>
      <c r="C88" s="153">
        <v>8818.012233</v>
      </c>
      <c r="D88" s="123">
        <v>167.09846772273497</v>
      </c>
      <c r="E88" s="123">
        <v>5657.576723640147</v>
      </c>
      <c r="F88" s="155"/>
      <c r="G88" s="3"/>
      <c r="H88" s="108"/>
      <c r="I88" s="103"/>
      <c r="J88" s="4"/>
      <c r="K88" s="4"/>
    </row>
    <row r="89" spans="1:11" ht="15.75">
      <c r="A89" s="139" t="s">
        <v>8</v>
      </c>
      <c r="B89" s="133">
        <f>B123+B124+B125</f>
        <v>285.63599999999997</v>
      </c>
      <c r="C89" s="133">
        <f>C123+C124+C125</f>
        <v>772.207107</v>
      </c>
      <c r="D89" s="123">
        <f>AVERAGE(D123:D125)</f>
        <v>78.33356984239391</v>
      </c>
      <c r="E89" s="123">
        <f>AVERAGE(E123:E125)</f>
        <v>2936.0596833950035</v>
      </c>
      <c r="F89" s="155"/>
      <c r="G89" s="3"/>
      <c r="H89" s="108"/>
      <c r="I89" s="103"/>
      <c r="J89" s="4"/>
      <c r="K89" s="4"/>
    </row>
    <row r="90" spans="1:11" ht="15.75">
      <c r="A90" s="72"/>
      <c r="B90" s="133"/>
      <c r="C90" s="153"/>
      <c r="D90" s="123"/>
      <c r="E90" s="123"/>
      <c r="F90" s="155"/>
      <c r="G90" s="3"/>
      <c r="H90" s="108"/>
      <c r="I90" s="103"/>
      <c r="J90" s="4"/>
      <c r="K90" s="4"/>
    </row>
    <row r="91" spans="1:11" ht="15.75">
      <c r="A91" s="72">
        <v>2015</v>
      </c>
      <c r="B91" s="133"/>
      <c r="C91" s="153"/>
      <c r="D91" s="123"/>
      <c r="E91" s="123"/>
      <c r="F91" s="155"/>
      <c r="G91" s="3"/>
      <c r="H91" s="108"/>
      <c r="I91" s="103"/>
      <c r="J91" s="4"/>
      <c r="K91" s="4"/>
    </row>
    <row r="92" spans="1:11" ht="15.75" hidden="1">
      <c r="A92" s="72" t="s">
        <v>18</v>
      </c>
      <c r="B92" s="133">
        <v>700.3899999999994</v>
      </c>
      <c r="C92" s="153">
        <v>2601.232538</v>
      </c>
      <c r="D92" s="123">
        <v>109.56264302258519</v>
      </c>
      <c r="E92" s="123">
        <v>3713.97726695127</v>
      </c>
      <c r="F92" s="155"/>
      <c r="G92" s="3"/>
      <c r="H92" s="108"/>
      <c r="I92" s="103"/>
      <c r="J92" s="4"/>
      <c r="K92" s="4"/>
    </row>
    <row r="93" spans="1:11" ht="15.75" hidden="1">
      <c r="A93" s="72" t="s">
        <v>19</v>
      </c>
      <c r="B93" s="133">
        <v>224.09000000000015</v>
      </c>
      <c r="C93" s="153">
        <v>897.047199</v>
      </c>
      <c r="D93" s="123">
        <v>117.97505045812761</v>
      </c>
      <c r="E93" s="123">
        <v>4003.06662055424</v>
      </c>
      <c r="F93" s="155"/>
      <c r="G93" s="3"/>
      <c r="H93" s="108"/>
      <c r="I93" s="103"/>
      <c r="J93" s="4"/>
      <c r="K93" s="4"/>
    </row>
    <row r="94" spans="1:11" ht="15.75" hidden="1">
      <c r="A94" s="72" t="s">
        <v>20</v>
      </c>
      <c r="B94" s="133">
        <v>59.45000000000073</v>
      </c>
      <c r="C94" s="153">
        <v>71.501906</v>
      </c>
      <c r="D94" s="123">
        <v>35.298394207089984</v>
      </c>
      <c r="E94" s="123">
        <v>1202.72339781327</v>
      </c>
      <c r="F94" s="155"/>
      <c r="G94" s="3"/>
      <c r="H94" s="108"/>
      <c r="I94" s="103"/>
      <c r="J94" s="4"/>
      <c r="K94" s="4"/>
    </row>
    <row r="95" spans="1:11" ht="15.75" hidden="1">
      <c r="A95" s="72" t="s">
        <v>11</v>
      </c>
      <c r="B95" s="113">
        <f aca="true" t="shared" si="3" ref="B95:D97">-C95</f>
        <v>0</v>
      </c>
      <c r="C95" s="153">
        <f t="shared" si="3"/>
        <v>0</v>
      </c>
      <c r="D95" s="123">
        <f t="shared" si="3"/>
        <v>0</v>
      </c>
      <c r="E95" s="123">
        <f>-G94</f>
        <v>0</v>
      </c>
      <c r="F95" s="155"/>
      <c r="G95" s="3"/>
      <c r="H95" s="108"/>
      <c r="I95" s="103"/>
      <c r="J95" s="4"/>
      <c r="K95" s="4"/>
    </row>
    <row r="96" spans="1:11" ht="15.75" hidden="1">
      <c r="A96" s="72" t="s">
        <v>12</v>
      </c>
      <c r="B96" s="113">
        <f t="shared" si="3"/>
        <v>0</v>
      </c>
      <c r="C96" s="153">
        <f t="shared" si="3"/>
        <v>0</v>
      </c>
      <c r="D96" s="123">
        <f t="shared" si="3"/>
        <v>0</v>
      </c>
      <c r="E96" s="123">
        <f>-G95</f>
        <v>0</v>
      </c>
      <c r="F96" s="155"/>
      <c r="G96" s="3"/>
      <c r="H96" s="108"/>
      <c r="I96" s="103"/>
      <c r="J96" s="4"/>
      <c r="K96" s="4"/>
    </row>
    <row r="97" spans="1:11" ht="15.75">
      <c r="A97" s="72" t="s">
        <v>13</v>
      </c>
      <c r="B97" s="113">
        <f t="shared" si="3"/>
        <v>0</v>
      </c>
      <c r="C97" s="153">
        <f t="shared" si="3"/>
        <v>0</v>
      </c>
      <c r="D97" s="123">
        <f t="shared" si="3"/>
        <v>0</v>
      </c>
      <c r="E97" s="156">
        <f>-G96</f>
        <v>0</v>
      </c>
      <c r="F97" s="155"/>
      <c r="G97" s="3"/>
      <c r="H97" s="108"/>
      <c r="I97" s="103"/>
      <c r="J97" s="4"/>
      <c r="K97" s="4"/>
    </row>
    <row r="98" spans="1:11" ht="15.75">
      <c r="A98" s="72" t="s">
        <v>14</v>
      </c>
      <c r="B98" s="133">
        <v>2217.775</v>
      </c>
      <c r="C98" s="153">
        <v>11451.457059</v>
      </c>
      <c r="D98" s="123">
        <v>151.49498650124607</v>
      </c>
      <c r="E98" s="123">
        <v>5163.489109129646</v>
      </c>
      <c r="F98" s="155"/>
      <c r="G98" s="3"/>
      <c r="H98" s="108"/>
      <c r="I98" s="103"/>
      <c r="J98" s="4"/>
      <c r="K98" s="4"/>
    </row>
    <row r="99" spans="1:11" ht="15.75">
      <c r="A99" s="72" t="s">
        <v>28</v>
      </c>
      <c r="B99" s="133">
        <v>2551.7349999999983</v>
      </c>
      <c r="C99" s="153">
        <v>12500.107286</v>
      </c>
      <c r="D99" s="123">
        <v>143.23715911693375</v>
      </c>
      <c r="E99" s="123">
        <v>4898.66984071622</v>
      </c>
      <c r="G99" s="3"/>
      <c r="H99" s="108"/>
      <c r="I99" s="103"/>
      <c r="J99" s="4"/>
      <c r="K99" s="4"/>
    </row>
    <row r="100" spans="1:11" ht="15.75">
      <c r="A100" s="72" t="s">
        <v>27</v>
      </c>
      <c r="B100" s="133">
        <v>1523.195999999999</v>
      </c>
      <c r="C100" s="153">
        <v>6780.366639</v>
      </c>
      <c r="D100" s="123">
        <v>142.95025095673088</v>
      </c>
      <c r="E100" s="123">
        <v>4451.405</v>
      </c>
      <c r="G100" s="3"/>
      <c r="H100" s="108"/>
      <c r="I100" s="103"/>
      <c r="J100" s="4"/>
      <c r="K100" s="4"/>
    </row>
    <row r="101" spans="1:11" ht="15.75">
      <c r="A101" s="72" t="s">
        <v>15</v>
      </c>
      <c r="B101" s="133">
        <v>2864</v>
      </c>
      <c r="C101" s="153">
        <v>12198.2</v>
      </c>
      <c r="D101" s="123">
        <v>123.8</v>
      </c>
      <c r="E101" s="123">
        <v>4258.7</v>
      </c>
      <c r="G101" s="3"/>
      <c r="H101" s="108"/>
      <c r="I101" s="103"/>
      <c r="J101" s="4"/>
      <c r="K101" s="4"/>
    </row>
    <row r="102" spans="1:11" ht="15.75">
      <c r="A102" s="72" t="s">
        <v>16</v>
      </c>
      <c r="B102" s="133">
        <v>1940.14</v>
      </c>
      <c r="C102" s="137">
        <v>7328.696804</v>
      </c>
      <c r="D102" s="138">
        <v>109.09487919475612</v>
      </c>
      <c r="E102" s="138">
        <v>3765.75839263445</v>
      </c>
      <c r="G102" s="3"/>
      <c r="H102" s="108"/>
      <c r="I102" s="103"/>
      <c r="J102" s="4"/>
      <c r="K102" s="4"/>
    </row>
    <row r="103" spans="1:11" ht="15.75">
      <c r="A103" s="72" t="s">
        <v>17</v>
      </c>
      <c r="B103" s="133">
        <v>1952.14</v>
      </c>
      <c r="C103" s="137">
        <v>7351.28758859742</v>
      </c>
      <c r="D103" s="138">
        <v>109.09499096427997</v>
      </c>
      <c r="E103" s="138">
        <v>3765.75839263445</v>
      </c>
      <c r="G103" s="3"/>
      <c r="H103" s="108"/>
      <c r="I103" s="103"/>
      <c r="J103" s="4"/>
      <c r="K103" s="4"/>
    </row>
    <row r="104" spans="1:11" ht="15.75">
      <c r="A104" s="72"/>
      <c r="B104" s="133"/>
      <c r="C104" s="137"/>
      <c r="D104" s="138"/>
      <c r="E104" s="138"/>
      <c r="G104" s="3"/>
      <c r="H104" s="108"/>
      <c r="I104" s="103"/>
      <c r="J104" s="4"/>
      <c r="K104" s="4"/>
    </row>
    <row r="105" spans="1:11" ht="15.75">
      <c r="A105" s="72">
        <v>2016</v>
      </c>
      <c r="B105" s="133"/>
      <c r="C105" s="137"/>
      <c r="D105" s="138"/>
      <c r="E105" s="138"/>
      <c r="G105" s="3"/>
      <c r="H105" s="108"/>
      <c r="I105" s="103"/>
      <c r="J105" s="4"/>
      <c r="K105" s="4"/>
    </row>
    <row r="106" spans="1:11" ht="15.75">
      <c r="A106" s="72" t="s">
        <v>18</v>
      </c>
      <c r="B106" s="133">
        <v>2061.96</v>
      </c>
      <c r="C106" s="137">
        <v>8260.913807</v>
      </c>
      <c r="D106" s="138">
        <v>113.3</v>
      </c>
      <c r="E106" s="138">
        <v>4006.34</v>
      </c>
      <c r="G106" s="3"/>
      <c r="H106" s="108"/>
      <c r="I106" s="103"/>
      <c r="J106" s="4"/>
      <c r="K106" s="4"/>
    </row>
    <row r="107" spans="1:11" ht="15.75">
      <c r="A107" s="72" t="s">
        <v>19</v>
      </c>
      <c r="B107" s="133">
        <v>964.72</v>
      </c>
      <c r="C107" s="137">
        <v>3725.872884</v>
      </c>
      <c r="D107" s="138">
        <v>109</v>
      </c>
      <c r="E107" s="138">
        <v>3862.14</v>
      </c>
      <c r="G107" s="3"/>
      <c r="H107" s="108"/>
      <c r="I107" s="103"/>
      <c r="J107" s="4"/>
      <c r="K107" s="4"/>
    </row>
    <row r="108" spans="1:11" ht="15.75">
      <c r="A108" s="72" t="s">
        <v>20</v>
      </c>
      <c r="B108" s="133">
        <v>720.9409999999989</v>
      </c>
      <c r="C108" s="137">
        <v>2126.33531</v>
      </c>
      <c r="D108" s="138">
        <v>82.6135370141458</v>
      </c>
      <c r="E108" s="138">
        <v>2949.38879880601</v>
      </c>
      <c r="G108" s="3"/>
      <c r="H108" s="108"/>
      <c r="I108" s="103"/>
      <c r="J108" s="4"/>
      <c r="K108" s="4"/>
    </row>
    <row r="109" spans="1:11" ht="15.75">
      <c r="A109" s="72" t="s">
        <v>11</v>
      </c>
      <c r="B109" s="133">
        <v>187.78000000000247</v>
      </c>
      <c r="C109" s="137">
        <v>301.901409</v>
      </c>
      <c r="D109" s="138">
        <v>44.878571351985386</v>
      </c>
      <c r="E109" s="138">
        <v>1607.73995633186</v>
      </c>
      <c r="G109" s="3"/>
      <c r="H109" s="108"/>
      <c r="I109" s="103"/>
      <c r="J109" s="4"/>
      <c r="K109" s="4"/>
    </row>
    <row r="110" spans="1:11" ht="15.75">
      <c r="A110" s="72" t="s">
        <v>12</v>
      </c>
      <c r="B110" s="113">
        <f aca="true" t="shared" si="4" ref="B110:D111">-C110</f>
        <v>0</v>
      </c>
      <c r="C110" s="153">
        <f t="shared" si="4"/>
        <v>0</v>
      </c>
      <c r="D110" s="123">
        <f t="shared" si="4"/>
        <v>0</v>
      </c>
      <c r="E110" s="123">
        <f>-G109</f>
        <v>0</v>
      </c>
      <c r="G110" s="3"/>
      <c r="H110" s="108"/>
      <c r="I110" s="103"/>
      <c r="J110" s="4"/>
      <c r="K110" s="4"/>
    </row>
    <row r="111" spans="1:11" ht="15.75">
      <c r="A111" s="72" t="s">
        <v>13</v>
      </c>
      <c r="B111" s="113">
        <f t="shared" si="4"/>
        <v>0</v>
      </c>
      <c r="C111" s="153">
        <f t="shared" si="4"/>
        <v>0</v>
      </c>
      <c r="D111" s="123">
        <f t="shared" si="4"/>
        <v>0</v>
      </c>
      <c r="E111" s="123">
        <f>-G110</f>
        <v>0</v>
      </c>
      <c r="G111" s="3"/>
      <c r="H111" s="108"/>
      <c r="I111" s="103"/>
      <c r="J111" s="4"/>
      <c r="K111" s="4"/>
    </row>
    <row r="112" spans="1:11" ht="15.75">
      <c r="A112" s="72" t="s">
        <v>14</v>
      </c>
      <c r="B112" s="113">
        <v>1368.74</v>
      </c>
      <c r="C112" s="153">
        <v>6758.866383</v>
      </c>
      <c r="D112" s="123">
        <v>137.4</v>
      </c>
      <c r="E112" s="123">
        <v>3029</v>
      </c>
      <c r="G112" s="3"/>
      <c r="H112" s="108"/>
      <c r="I112" s="103"/>
      <c r="J112" s="4"/>
      <c r="K112" s="4"/>
    </row>
    <row r="113" spans="1:11" ht="15.75">
      <c r="A113" s="72" t="s">
        <v>28</v>
      </c>
      <c r="B113" s="113">
        <v>2818.773</v>
      </c>
      <c r="C113" s="153">
        <v>14486.3248</v>
      </c>
      <c r="D113" s="123">
        <v>139.96375995190544</v>
      </c>
      <c r="E113" s="123">
        <v>5139.230722019829</v>
      </c>
      <c r="G113" s="3"/>
      <c r="H113" s="108"/>
      <c r="I113" s="103"/>
      <c r="J113" s="4"/>
      <c r="K113" s="4"/>
    </row>
    <row r="114" spans="1:11" ht="15.75">
      <c r="A114" s="72" t="s">
        <v>27</v>
      </c>
      <c r="B114" s="113">
        <v>1729.4299999999994</v>
      </c>
      <c r="C114" s="153">
        <v>8307.708771</v>
      </c>
      <c r="D114" s="123">
        <v>124.47442103451324</v>
      </c>
      <c r="E114" s="123">
        <v>4803.72652897197</v>
      </c>
      <c r="G114" s="3"/>
      <c r="H114" s="108"/>
      <c r="I114" s="103"/>
      <c r="J114" s="4"/>
      <c r="K114" s="4"/>
    </row>
    <row r="115" spans="1:11" ht="15.75">
      <c r="A115" s="72" t="s">
        <v>15</v>
      </c>
      <c r="B115" s="113">
        <v>1935.165</v>
      </c>
      <c r="C115" s="153">
        <v>9052.031325</v>
      </c>
      <c r="D115" s="123">
        <v>139.89766205665902</v>
      </c>
      <c r="E115" s="123">
        <v>4677.65349466325</v>
      </c>
      <c r="G115" s="3"/>
      <c r="H115" s="108"/>
      <c r="I115" s="103"/>
      <c r="J115" s="4"/>
      <c r="K115" s="4"/>
    </row>
    <row r="116" spans="1:11" ht="15.75">
      <c r="A116" s="72" t="s">
        <v>16</v>
      </c>
      <c r="B116" s="113">
        <v>2334.00800000001</v>
      </c>
      <c r="C116" s="153">
        <v>10577.617771</v>
      </c>
      <c r="D116" s="123">
        <v>124.42231980608105</v>
      </c>
      <c r="E116" s="123">
        <v>4531.95437676304</v>
      </c>
      <c r="G116" s="3"/>
      <c r="H116" s="108"/>
      <c r="I116" s="103"/>
      <c r="J116" s="4"/>
      <c r="K116" s="4"/>
    </row>
    <row r="117" spans="1:11" ht="15.75">
      <c r="A117" s="72" t="s">
        <v>17</v>
      </c>
      <c r="B117" s="113">
        <v>1319.5859999999957</v>
      </c>
      <c r="C117" s="153">
        <v>6071.201126</v>
      </c>
      <c r="D117" s="123">
        <v>126.5405593065223</v>
      </c>
      <c r="E117" s="123">
        <v>4600.83778245603</v>
      </c>
      <c r="G117" s="3"/>
      <c r="H117" s="108"/>
      <c r="I117" s="103"/>
      <c r="J117" s="4"/>
      <c r="K117" s="4"/>
    </row>
    <row r="118" spans="1:11" ht="15.75">
      <c r="A118" s="72"/>
      <c r="B118" s="113"/>
      <c r="C118" s="153"/>
      <c r="D118" s="123"/>
      <c r="E118" s="123"/>
      <c r="G118" s="3"/>
      <c r="H118" s="108"/>
      <c r="I118" s="103"/>
      <c r="J118" s="4"/>
      <c r="K118" s="4"/>
    </row>
    <row r="119" spans="1:11" ht="15.75">
      <c r="A119" s="72">
        <v>2017</v>
      </c>
      <c r="B119" s="113"/>
      <c r="C119" s="153"/>
      <c r="D119" s="123"/>
      <c r="E119" s="123"/>
      <c r="G119" s="3"/>
      <c r="H119" s="108"/>
      <c r="I119" s="103"/>
      <c r="J119" s="4"/>
      <c r="K119" s="4"/>
    </row>
    <row r="120" spans="1:11" ht="15.75">
      <c r="A120" s="72" t="s">
        <v>18</v>
      </c>
      <c r="B120" s="113">
        <v>887.7050000000036</v>
      </c>
      <c r="C120" s="153">
        <v>3653.843636</v>
      </c>
      <c r="D120" s="123">
        <v>112.14974200751153</v>
      </c>
      <c r="E120" s="123">
        <v>4116.05616280182</v>
      </c>
      <c r="G120" s="142"/>
      <c r="H120" s="108"/>
      <c r="I120" s="103"/>
      <c r="J120" s="4"/>
      <c r="K120" s="4"/>
    </row>
    <row r="121" spans="1:11" ht="15.75">
      <c r="A121" s="72" t="s">
        <v>19</v>
      </c>
      <c r="B121" s="113">
        <v>897.0869999999995</v>
      </c>
      <c r="C121" s="153">
        <v>1141.656042</v>
      </c>
      <c r="D121" s="123">
        <v>35.21318823365569</v>
      </c>
      <c r="E121" s="123">
        <v>1272.6</v>
      </c>
      <c r="G121" s="142"/>
      <c r="H121" s="108"/>
      <c r="I121" s="103"/>
      <c r="J121" s="4"/>
      <c r="K121" s="4"/>
    </row>
    <row r="122" spans="1:11" ht="15.75">
      <c r="A122" s="72" t="s">
        <v>20</v>
      </c>
      <c r="B122" s="113">
        <v>55.477999999999156</v>
      </c>
      <c r="C122" s="153">
        <v>146.389051</v>
      </c>
      <c r="D122" s="123">
        <v>70.4952</v>
      </c>
      <c r="E122" s="123">
        <v>2638.7</v>
      </c>
      <c r="G122" s="3"/>
      <c r="H122" s="108"/>
      <c r="I122" s="103"/>
      <c r="J122" s="4"/>
      <c r="K122" s="4"/>
    </row>
    <row r="123" spans="1:11" ht="15.75">
      <c r="A123" s="72" t="s">
        <v>11</v>
      </c>
      <c r="B123" s="113">
        <v>38.614</v>
      </c>
      <c r="C123" s="153">
        <v>143.112444</v>
      </c>
      <c r="D123" s="123">
        <v>99.37985238838272</v>
      </c>
      <c r="E123" s="123">
        <v>3706.23204019268</v>
      </c>
      <c r="G123" s="3"/>
      <c r="H123" s="108"/>
      <c r="I123" s="103"/>
      <c r="J123" s="4"/>
      <c r="K123" s="4"/>
    </row>
    <row r="124" spans="1:11" ht="15.75">
      <c r="A124" s="72" t="s">
        <v>12</v>
      </c>
      <c r="B124" s="113">
        <v>226.082</v>
      </c>
      <c r="C124" s="153">
        <v>575.569903</v>
      </c>
      <c r="D124" s="123">
        <v>67.58192072345308</v>
      </c>
      <c r="E124" s="123">
        <v>2545.84576834954</v>
      </c>
      <c r="G124" s="3"/>
      <c r="H124" s="108"/>
      <c r="I124" s="103"/>
      <c r="J124" s="4"/>
      <c r="K124" s="4"/>
    </row>
    <row r="125" spans="1:11" ht="15.75">
      <c r="A125" s="72" t="s">
        <v>13</v>
      </c>
      <c r="B125" s="113">
        <v>20.94</v>
      </c>
      <c r="C125" s="154">
        <v>53.52476</v>
      </c>
      <c r="D125" s="123">
        <v>68.03893641534596</v>
      </c>
      <c r="E125" s="123">
        <v>2556.10124164279</v>
      </c>
      <c r="G125" s="3"/>
      <c r="H125" s="108"/>
      <c r="I125" s="103"/>
      <c r="J125" s="4"/>
      <c r="K125" s="4"/>
    </row>
    <row r="126" spans="1:11" ht="15.75">
      <c r="A126" s="72" t="s">
        <v>14</v>
      </c>
      <c r="B126" s="152">
        <v>402.71999999999997</v>
      </c>
      <c r="C126" s="151">
        <v>1311.28641</v>
      </c>
      <c r="D126" s="152">
        <v>147.69324041897974</v>
      </c>
      <c r="E126" s="152">
        <v>5646.30319825189</v>
      </c>
      <c r="G126" s="3"/>
      <c r="H126" s="108"/>
      <c r="I126" s="103"/>
      <c r="J126" s="4"/>
      <c r="K126" s="4"/>
    </row>
    <row r="127" spans="1:9" ht="15.75">
      <c r="A127" s="71"/>
      <c r="B127" s="125"/>
      <c r="C127" s="124"/>
      <c r="D127" s="127"/>
      <c r="E127" s="127"/>
      <c r="G127" s="141"/>
      <c r="H127" s="108"/>
      <c r="I127" s="109"/>
    </row>
    <row r="128" spans="1:10" ht="18.75">
      <c r="A128" s="140" t="s">
        <v>29</v>
      </c>
      <c r="B128" s="97"/>
      <c r="C128" s="97"/>
      <c r="D128" s="98"/>
      <c r="E128" s="114"/>
      <c r="G128" s="141"/>
      <c r="H128" s="110"/>
      <c r="I128" s="111"/>
      <c r="J128" s="112"/>
    </row>
    <row r="129" spans="1:5" ht="15.75">
      <c r="A129" s="115" t="s">
        <v>33</v>
      </c>
      <c r="B129" s="116"/>
      <c r="C129" s="117"/>
      <c r="D129" s="117"/>
      <c r="E129" s="118"/>
    </row>
    <row r="130" ht="15.75">
      <c r="F130" s="120"/>
    </row>
    <row r="131" spans="1:5" ht="16.5" thickBot="1">
      <c r="A131" s="1"/>
      <c r="B131" s="121"/>
      <c r="C131" s="121"/>
      <c r="D131" s="119"/>
      <c r="E131" s="122"/>
    </row>
    <row r="132" spans="1:5" ht="15.75">
      <c r="A132" s="1"/>
      <c r="B132" s="7"/>
      <c r="E132" s="4"/>
    </row>
    <row r="133" ht="15.75">
      <c r="A133" s="1" t="s">
        <v>34</v>
      </c>
    </row>
    <row r="134" spans="1:4" ht="15.75">
      <c r="A134" s="1"/>
      <c r="B134" s="7"/>
      <c r="C134" s="7"/>
      <c r="D134" s="4"/>
    </row>
    <row r="135" spans="1:2" ht="15.75">
      <c r="A135" s="1"/>
      <c r="B135" s="131"/>
    </row>
    <row r="136" spans="1:3" ht="15.75">
      <c r="A136" s="1"/>
      <c r="B136" s="7"/>
      <c r="C136" s="7"/>
    </row>
    <row r="137" spans="1:2" ht="15.75">
      <c r="A137" s="1"/>
      <c r="B137" s="7"/>
    </row>
    <row r="138" spans="1:3" ht="15.75">
      <c r="A138" s="1"/>
      <c r="B138" s="7"/>
      <c r="C138" s="7"/>
    </row>
    <row r="139" spans="1:3" ht="15.75">
      <c r="A139" s="1"/>
      <c r="B139" s="7"/>
      <c r="C139" s="7"/>
    </row>
    <row r="140" spans="1:7" ht="15.75">
      <c r="A140" s="1"/>
      <c r="B140" s="7"/>
      <c r="C140" s="7"/>
      <c r="G140" s="107"/>
    </row>
    <row r="141" spans="1:3" ht="15.75">
      <c r="A141" s="1"/>
      <c r="B141" s="7"/>
      <c r="C141" s="7"/>
    </row>
    <row r="142" spans="1:7" ht="15.75">
      <c r="A142" s="1"/>
      <c r="B142" s="7"/>
      <c r="C142" s="7"/>
      <c r="G142" s="4"/>
    </row>
    <row r="143" spans="2:7" ht="15.75">
      <c r="B143" s="7"/>
      <c r="C143" s="6"/>
      <c r="G143" s="107"/>
    </row>
    <row r="144" spans="1:6" ht="15.75">
      <c r="A144" s="1"/>
      <c r="B144" s="7"/>
      <c r="C144" s="5"/>
      <c r="D144" s="101"/>
      <c r="F144" s="2"/>
    </row>
    <row r="145" spans="1:6" ht="15.75">
      <c r="A145" s="1"/>
      <c r="B145" s="7"/>
      <c r="C145" s="7"/>
      <c r="E145" s="27"/>
      <c r="F145" s="2"/>
    </row>
    <row r="146" spans="1:6" ht="18">
      <c r="A146" s="1"/>
      <c r="B146" s="7"/>
      <c r="C146" s="99"/>
      <c r="D146" s="100"/>
      <c r="E146" s="106"/>
      <c r="F146" s="102"/>
    </row>
    <row r="147" spans="1:6" ht="15.75">
      <c r="A147" s="1"/>
      <c r="B147" s="7"/>
      <c r="C147" s="105"/>
      <c r="D147" s="3"/>
      <c r="E147" s="26"/>
      <c r="F147" s="2"/>
    </row>
    <row r="148" spans="2:6" ht="15.75">
      <c r="B148" s="7"/>
      <c r="C148" s="105"/>
      <c r="D148" s="5"/>
      <c r="E148" s="132"/>
      <c r="F148" s="2"/>
    </row>
    <row r="149" spans="2:9" ht="15.75">
      <c r="B149" s="7"/>
      <c r="C149" s="101"/>
      <c r="D149" s="5"/>
      <c r="E149" s="27"/>
      <c r="F149" s="2"/>
      <c r="I149" s="5"/>
    </row>
    <row r="150" spans="2:9" ht="15.75">
      <c r="B150" s="7"/>
      <c r="C150" s="5"/>
      <c r="D150" s="3"/>
      <c r="E150" s="26"/>
      <c r="I150" s="5"/>
    </row>
    <row r="151" spans="2:5" ht="15.75">
      <c r="B151" s="7"/>
      <c r="C151" s="5"/>
      <c r="D151" s="3"/>
      <c r="E151" s="26"/>
    </row>
    <row r="152" spans="1:6" ht="15.75">
      <c r="A152" s="1"/>
      <c r="B152" s="7"/>
      <c r="C152" s="5"/>
      <c r="D152" s="3"/>
      <c r="E152" s="27"/>
      <c r="F152" s="2"/>
    </row>
    <row r="153" spans="1:9" ht="15.75">
      <c r="A153" s="1"/>
      <c r="B153" s="7"/>
      <c r="C153" s="5"/>
      <c r="D153" s="3"/>
      <c r="E153" s="27"/>
      <c r="F153" s="2"/>
      <c r="I153" s="5"/>
    </row>
    <row r="154" spans="1:6" ht="15.75">
      <c r="A154" s="1"/>
      <c r="B154" s="9"/>
      <c r="C154" s="5"/>
      <c r="D154" s="10"/>
      <c r="E154" s="27"/>
      <c r="F154" s="2"/>
    </row>
    <row r="155" spans="1:6" ht="15.75">
      <c r="A155" s="1"/>
      <c r="B155" s="7"/>
      <c r="C155" s="5"/>
      <c r="D155" s="3"/>
      <c r="E155" s="27"/>
      <c r="F155" s="2"/>
    </row>
    <row r="156" spans="1:6" ht="15.75">
      <c r="A156" s="1"/>
      <c r="B156" s="7"/>
      <c r="C156" s="7"/>
      <c r="D156" s="7"/>
      <c r="E156" s="27"/>
      <c r="F156" s="7"/>
    </row>
    <row r="157" spans="1:6" ht="15.75">
      <c r="A157" s="1"/>
      <c r="B157" s="7"/>
      <c r="C157" s="7"/>
      <c r="D157" s="7"/>
      <c r="E157" s="27"/>
      <c r="F157" s="7"/>
    </row>
    <row r="158" spans="1:6" ht="15.75">
      <c r="A158" s="1"/>
      <c r="B158" s="7"/>
      <c r="C158" s="7"/>
      <c r="D158" s="7"/>
      <c r="E158" s="27"/>
      <c r="F158" s="7"/>
    </row>
    <row r="159" spans="1:6" ht="15.75">
      <c r="A159" s="1"/>
      <c r="B159" s="8"/>
      <c r="C159" s="6"/>
      <c r="D159" s="4"/>
      <c r="E159" s="27"/>
      <c r="F159" s="2"/>
    </row>
    <row r="160" spans="1:6" ht="15.75">
      <c r="A160" s="1"/>
      <c r="B160" s="8"/>
      <c r="C160" s="6"/>
      <c r="D160" s="4"/>
      <c r="E160" s="27"/>
      <c r="F160" s="2"/>
    </row>
    <row r="161" spans="1:6" ht="15.75">
      <c r="A161" s="1"/>
      <c r="B161" s="17"/>
      <c r="C161" s="6"/>
      <c r="D161" s="16"/>
      <c r="E161" s="27"/>
      <c r="F161" s="2"/>
    </row>
    <row r="162" spans="1:6" ht="15.75">
      <c r="A162" s="1"/>
      <c r="B162" s="17"/>
      <c r="C162" s="6"/>
      <c r="D162" s="16"/>
      <c r="E162" s="27"/>
      <c r="F162" s="2"/>
    </row>
    <row r="163" spans="1:6" ht="15.75">
      <c r="A163" s="1"/>
      <c r="B163" s="17"/>
      <c r="C163" s="6"/>
      <c r="D163" s="16"/>
      <c r="E163" s="27"/>
      <c r="F163" s="2"/>
    </row>
    <row r="164" spans="1:6" ht="15.75">
      <c r="A164" s="1"/>
      <c r="B164" s="17"/>
      <c r="C164" s="6"/>
      <c r="D164" s="16"/>
      <c r="E164" s="27"/>
      <c r="F164" s="2"/>
    </row>
    <row r="165" spans="1:6" ht="15.75">
      <c r="A165" s="1"/>
      <c r="B165" s="17"/>
      <c r="C165" s="17"/>
      <c r="D165" s="16"/>
      <c r="E165" s="27"/>
      <c r="F165" s="2"/>
    </row>
    <row r="166" spans="2:5" ht="15.75">
      <c r="B166" s="8"/>
      <c r="C166" s="6"/>
      <c r="D166" s="4"/>
      <c r="E166" s="26"/>
    </row>
    <row r="167" spans="1:6" ht="15.75">
      <c r="A167" s="1"/>
      <c r="B167" s="8"/>
      <c r="C167" s="6"/>
      <c r="D167" s="4"/>
      <c r="E167" s="27"/>
      <c r="F167" s="2"/>
    </row>
    <row r="168" spans="1:6" ht="15.75">
      <c r="A168" s="1"/>
      <c r="B168" s="7"/>
      <c r="C168" s="5"/>
      <c r="D168" s="15"/>
      <c r="E168" s="27"/>
      <c r="F168" s="2"/>
    </row>
    <row r="169" spans="1:6" ht="15.75">
      <c r="A169" s="1"/>
      <c r="B169" s="8"/>
      <c r="C169" s="6"/>
      <c r="D169" s="6"/>
      <c r="E169" s="27"/>
      <c r="F169" s="2"/>
    </row>
    <row r="170" spans="1:6" ht="15.75">
      <c r="A170" s="1"/>
      <c r="B170" s="8"/>
      <c r="C170" s="6"/>
      <c r="D170" s="6"/>
      <c r="E170" s="27"/>
      <c r="F170" s="2"/>
    </row>
    <row r="171" spans="1:6" ht="15.75">
      <c r="A171" s="1"/>
      <c r="B171" s="8"/>
      <c r="C171" s="8"/>
      <c r="D171" s="8"/>
      <c r="E171" s="27"/>
      <c r="F171" s="2"/>
    </row>
    <row r="172" spans="2:6" ht="15.75">
      <c r="B172" s="8"/>
      <c r="C172" s="8"/>
      <c r="D172" s="8"/>
      <c r="E172" s="26"/>
      <c r="F172" s="2"/>
    </row>
    <row r="173" spans="2:6" ht="15.75">
      <c r="B173" s="8"/>
      <c r="C173" s="6"/>
      <c r="D173" s="4"/>
      <c r="E173" s="26"/>
      <c r="F173" s="2"/>
    </row>
    <row r="174" spans="3:6" ht="15.75">
      <c r="C174" s="6"/>
      <c r="D174" s="4"/>
      <c r="E174" s="26"/>
      <c r="F174" s="2"/>
    </row>
    <row r="175" spans="1:6" ht="15.75">
      <c r="A175" s="1"/>
      <c r="B175" s="20"/>
      <c r="C175" s="21"/>
      <c r="D175" s="22"/>
      <c r="E175" s="27"/>
      <c r="F175" s="18"/>
    </row>
    <row r="176" spans="1:6" ht="15.75">
      <c r="A176" s="1"/>
      <c r="B176" s="19"/>
      <c r="C176" s="7"/>
      <c r="D176" s="7"/>
      <c r="E176" s="27"/>
      <c r="F176" s="7"/>
    </row>
    <row r="177" spans="1:6" ht="15.75">
      <c r="A177" s="1"/>
      <c r="B177" s="8"/>
      <c r="C177" s="6"/>
      <c r="D177" s="4"/>
      <c r="E177" s="27"/>
      <c r="F177" s="18"/>
    </row>
    <row r="178" ht="15.75">
      <c r="E178" s="26"/>
    </row>
    <row r="179" spans="1:6" ht="15.75">
      <c r="A179" s="1"/>
      <c r="B179" s="8"/>
      <c r="C179" s="6"/>
      <c r="D179" s="23"/>
      <c r="E179" s="27"/>
      <c r="F179" s="2"/>
    </row>
    <row r="180" ht="15.75">
      <c r="E180" s="26"/>
    </row>
    <row r="181" spans="1:6" ht="15.75">
      <c r="A181" s="1"/>
      <c r="B181" s="8"/>
      <c r="C181" s="6"/>
      <c r="D181" s="4"/>
      <c r="E181" s="27"/>
      <c r="F181" s="18"/>
    </row>
    <row r="182" spans="1:6" ht="15.75">
      <c r="A182" s="1"/>
      <c r="B182" s="24"/>
      <c r="C182" s="4"/>
      <c r="D182" s="4"/>
      <c r="E182" s="27"/>
      <c r="F182" s="18"/>
    </row>
    <row r="183" spans="1:6" ht="15.75">
      <c r="A183" s="1"/>
      <c r="B183" s="8"/>
      <c r="C183" s="4"/>
      <c r="D183" s="4"/>
      <c r="E183" s="27"/>
      <c r="F183" s="18"/>
    </row>
    <row r="184" spans="4:5" ht="15.75">
      <c r="D184" s="4"/>
      <c r="E184" s="26"/>
    </row>
    <row r="185" spans="1:6" ht="15.75">
      <c r="A185" s="1"/>
      <c r="B185" s="8"/>
      <c r="C185" s="6"/>
      <c r="D185" s="23"/>
      <c r="E185" s="27"/>
      <c r="F185" s="2"/>
    </row>
    <row r="186" ht="15.75">
      <c r="E186" s="25"/>
    </row>
    <row r="187" spans="1:5" ht="15.75">
      <c r="A187" s="1"/>
      <c r="B187" s="25"/>
      <c r="C187" s="26"/>
      <c r="D187" s="26"/>
      <c r="E187" s="25"/>
    </row>
    <row r="188" spans="2:6" ht="15.75">
      <c r="B188" s="25"/>
      <c r="C188" s="26"/>
      <c r="D188" s="26"/>
      <c r="E188" s="27"/>
      <c r="F188" s="18"/>
    </row>
    <row r="189" spans="1:6" ht="15.75">
      <c r="A189" s="1"/>
      <c r="B189" s="25"/>
      <c r="C189" s="25"/>
      <c r="D189" s="25"/>
      <c r="E189" s="27"/>
      <c r="F189" s="18"/>
    </row>
    <row r="190" spans="2:5" ht="15.75">
      <c r="B190" s="25"/>
      <c r="C190" s="25"/>
      <c r="D190" s="25"/>
      <c r="E190" s="25"/>
    </row>
    <row r="191" spans="1:6" ht="15.75">
      <c r="A191" s="1"/>
      <c r="B191" s="25"/>
      <c r="C191" s="25"/>
      <c r="D191" s="25"/>
      <c r="E191" s="27"/>
      <c r="F191" s="18"/>
    </row>
    <row r="192" ht="15.75">
      <c r="E192" s="25"/>
    </row>
    <row r="193" spans="1:6" ht="15.75">
      <c r="A193" s="1"/>
      <c r="B193" s="8"/>
      <c r="C193" s="23"/>
      <c r="D193" s="4"/>
      <c r="E193" s="27"/>
      <c r="F193" s="18"/>
    </row>
    <row r="194" spans="1:6" ht="15.75">
      <c r="A194" s="1"/>
      <c r="B194" s="8"/>
      <c r="C194" s="4"/>
      <c r="D194" s="4"/>
      <c r="E194" s="27"/>
      <c r="F194" s="18"/>
    </row>
    <row r="195" spans="1:6" ht="15.75">
      <c r="A195" s="1"/>
      <c r="B195" s="8"/>
      <c r="C195" s="4"/>
      <c r="D195" s="4"/>
      <c r="E195" s="27"/>
      <c r="F195" s="18"/>
    </row>
    <row r="196" spans="1:6" ht="15.75">
      <c r="A196" s="1"/>
      <c r="B196" s="8"/>
      <c r="C196" s="4"/>
      <c r="D196" s="4"/>
      <c r="E196" s="25"/>
      <c r="F196" s="18"/>
    </row>
    <row r="197" spans="1:6" ht="15.75">
      <c r="A197" s="1"/>
      <c r="B197" s="25"/>
      <c r="C197" s="25"/>
      <c r="D197" s="25"/>
      <c r="E197" s="27"/>
      <c r="F197" s="18"/>
    </row>
    <row r="198" ht="15.75">
      <c r="E198" s="25"/>
    </row>
    <row r="199" spans="1:6" ht="15.75">
      <c r="A199" s="1"/>
      <c r="B199" s="25"/>
      <c r="C199" s="25"/>
      <c r="D199" s="25"/>
      <c r="E199" s="27"/>
      <c r="F199" s="18"/>
    </row>
    <row r="200" ht="15.75">
      <c r="E200" s="25"/>
    </row>
    <row r="201" spans="1:6" ht="15.75">
      <c r="A201" s="1"/>
      <c r="B201" s="30"/>
      <c r="C201" s="31"/>
      <c r="D201" s="32"/>
      <c r="E201" s="50"/>
      <c r="F201" s="33"/>
    </row>
    <row r="202" spans="1:6" ht="15.75">
      <c r="A202" s="1"/>
      <c r="B202" s="34"/>
      <c r="C202" s="43"/>
      <c r="D202" s="43"/>
      <c r="E202" s="50"/>
      <c r="F202" s="35"/>
    </row>
    <row r="203" spans="1:6" ht="15.75">
      <c r="A203" s="1"/>
      <c r="B203" s="29"/>
      <c r="C203" s="44"/>
      <c r="D203" s="42"/>
      <c r="E203" s="50"/>
      <c r="F203" s="33"/>
    </row>
    <row r="204" spans="1:6" ht="15.75">
      <c r="A204" s="1"/>
      <c r="B204" s="29"/>
      <c r="C204" s="44"/>
      <c r="D204" s="42"/>
      <c r="E204" s="50"/>
      <c r="F204" s="33"/>
    </row>
    <row r="205" spans="1:9" ht="15.75">
      <c r="A205" s="1"/>
      <c r="B205" s="28"/>
      <c r="C205" s="42"/>
      <c r="D205" s="42"/>
      <c r="E205" s="50"/>
      <c r="F205" s="33"/>
      <c r="I205">
        <f>1524.12+827.22+479.64+1206+769.08+1242+1134+1710+2904.78+3144.96+1896.9</f>
        <v>16838.700000000004</v>
      </c>
    </row>
    <row r="206" spans="1:6" ht="15.75">
      <c r="A206" s="1"/>
      <c r="B206" s="29"/>
      <c r="C206" s="42"/>
      <c r="D206" s="42"/>
      <c r="E206" s="50"/>
      <c r="F206" s="33"/>
    </row>
    <row r="207" spans="1:6" ht="15.75">
      <c r="A207" s="1"/>
      <c r="B207" s="29"/>
      <c r="C207" s="37"/>
      <c r="D207" s="37"/>
      <c r="E207" s="36"/>
      <c r="F207" s="28"/>
    </row>
    <row r="208" spans="1:6" ht="15.75">
      <c r="A208" s="1"/>
      <c r="B208" s="41"/>
      <c r="C208" s="45"/>
      <c r="D208" s="37"/>
      <c r="E208" s="38"/>
      <c r="F208" s="33"/>
    </row>
    <row r="209" spans="1:6" ht="15.75">
      <c r="A209" s="1"/>
      <c r="B209" s="41"/>
      <c r="C209" s="36"/>
      <c r="D209" s="36"/>
      <c r="E209" s="38"/>
      <c r="F209" s="33"/>
    </row>
    <row r="210" spans="1:6" ht="15.75">
      <c r="A210" s="1"/>
      <c r="B210" s="29"/>
      <c r="C210" s="36"/>
      <c r="D210" s="42"/>
      <c r="E210" s="38"/>
      <c r="F210" s="33"/>
    </row>
    <row r="211" spans="1:6" ht="15.75">
      <c r="A211" s="1"/>
      <c r="B211" s="29"/>
      <c r="C211" s="42"/>
      <c r="D211" s="42"/>
      <c r="E211" s="36"/>
      <c r="F211" s="33"/>
    </row>
    <row r="212" spans="1:6" ht="15.75">
      <c r="A212" s="1"/>
      <c r="B212" s="29"/>
      <c r="C212" s="42"/>
      <c r="D212" s="42"/>
      <c r="E212" s="36"/>
      <c r="F212" s="33"/>
    </row>
    <row r="213" spans="1:6" ht="15.75">
      <c r="A213" s="1"/>
      <c r="B213" s="28"/>
      <c r="C213" s="28"/>
      <c r="D213" s="39"/>
      <c r="E213" s="38"/>
      <c r="F213" s="40"/>
    </row>
    <row r="214" spans="1:6" ht="15.75">
      <c r="A214" s="1"/>
      <c r="B214" s="28"/>
      <c r="C214" s="28"/>
      <c r="D214" s="28"/>
      <c r="E214" s="50"/>
      <c r="F214" s="40"/>
    </row>
    <row r="215" ht="15.75">
      <c r="E215" s="25"/>
    </row>
    <row r="216" ht="15.75">
      <c r="E216" s="25"/>
    </row>
    <row r="217" ht="15.75">
      <c r="E217" s="25"/>
    </row>
    <row r="218" ht="15.75" hidden="1">
      <c r="E218" s="25"/>
    </row>
    <row r="219" ht="15.75" hidden="1">
      <c r="E219" s="25"/>
    </row>
    <row r="220" ht="15.75" hidden="1">
      <c r="E220" s="25"/>
    </row>
    <row r="221" ht="15.75" hidden="1">
      <c r="E221" s="25"/>
    </row>
    <row r="222" spans="1:6" ht="15.75">
      <c r="A222" s="1"/>
      <c r="B222" s="28"/>
      <c r="C222" s="4"/>
      <c r="D222" s="4"/>
      <c r="E222" s="27"/>
      <c r="F222" s="18"/>
    </row>
    <row r="223" spans="1:6" ht="15.75">
      <c r="A223" s="1"/>
      <c r="B223" s="28"/>
      <c r="C223" s="4"/>
      <c r="D223" s="4"/>
      <c r="E223" s="27"/>
      <c r="F223" s="18"/>
    </row>
    <row r="224" spans="1:6" ht="15.75">
      <c r="A224" s="1"/>
      <c r="B224" s="29"/>
      <c r="C224" s="4"/>
      <c r="D224" s="4"/>
      <c r="E224" s="27"/>
      <c r="F224" s="18"/>
    </row>
    <row r="225" spans="2:5" ht="15.75">
      <c r="B225" s="28"/>
      <c r="E225" s="25"/>
    </row>
    <row r="226" spans="1:6" ht="15.75">
      <c r="A226" s="1"/>
      <c r="B226" s="29"/>
      <c r="C226" s="4"/>
      <c r="D226" s="23"/>
      <c r="E226" s="27"/>
      <c r="F226" s="2"/>
    </row>
    <row r="227" ht="15.75">
      <c r="E227" s="25"/>
    </row>
    <row r="228" spans="1:6" ht="15.75">
      <c r="A228" s="1"/>
      <c r="B228" s="46"/>
      <c r="C228" s="4"/>
      <c r="D228" s="4"/>
      <c r="E228" s="27"/>
      <c r="F228" s="18"/>
    </row>
    <row r="229" spans="1:6" ht="15.75">
      <c r="A229" s="1"/>
      <c r="B229" s="47"/>
      <c r="C229" s="4"/>
      <c r="D229" s="4"/>
      <c r="E229" s="27"/>
      <c r="F229" s="18"/>
    </row>
    <row r="230" spans="1:6" ht="15.75">
      <c r="A230" s="1"/>
      <c r="B230" s="47"/>
      <c r="C230" s="4"/>
      <c r="D230" s="4"/>
      <c r="E230" s="27"/>
      <c r="F230" s="18"/>
    </row>
    <row r="231" ht="15.75">
      <c r="E231" s="25"/>
    </row>
    <row r="232" spans="1:6" ht="15.75">
      <c r="A232" s="1"/>
      <c r="B232" s="29"/>
      <c r="C232" s="4"/>
      <c r="D232" s="23"/>
      <c r="E232" s="27"/>
      <c r="F232" s="2"/>
    </row>
    <row r="233" ht="15.75">
      <c r="E233" s="27"/>
    </row>
    <row r="234" spans="1:6" ht="15.75">
      <c r="A234" s="1"/>
      <c r="B234" s="48"/>
      <c r="C234" s="54"/>
      <c r="D234" s="51"/>
      <c r="E234" s="27"/>
      <c r="F234" s="18"/>
    </row>
    <row r="235" spans="2:6" ht="15.75">
      <c r="B235" s="48"/>
      <c r="C235" s="54"/>
      <c r="D235" s="51"/>
      <c r="E235" s="49"/>
      <c r="F235" s="18"/>
    </row>
    <row r="236" spans="1:6" ht="15.75">
      <c r="A236" s="1"/>
      <c r="B236" s="8"/>
      <c r="C236" s="55"/>
      <c r="D236" s="52"/>
      <c r="E236" s="49"/>
      <c r="F236" s="18"/>
    </row>
    <row r="237" ht="15.75">
      <c r="F237" s="2"/>
    </row>
    <row r="238" spans="1:6" ht="15.75">
      <c r="A238" s="1"/>
      <c r="B238" s="29"/>
      <c r="C238" s="53"/>
      <c r="D238" s="23"/>
      <c r="E238" s="27"/>
      <c r="F238" s="2"/>
    </row>
    <row r="240" spans="1:6" ht="15.75">
      <c r="A240" s="1"/>
      <c r="B240" s="8"/>
      <c r="C240" s="4"/>
      <c r="D240" s="4"/>
      <c r="E240" s="49"/>
      <c r="F240" s="18"/>
    </row>
    <row r="241" spans="1:6" ht="15.75">
      <c r="A241" s="1"/>
      <c r="B241" s="8"/>
      <c r="C241" s="4"/>
      <c r="D241" s="4"/>
      <c r="E241" s="49"/>
      <c r="F241" s="18"/>
    </row>
    <row r="242" spans="1:6" ht="15.75">
      <c r="A242" s="1"/>
      <c r="B242" s="8"/>
      <c r="C242" s="4"/>
      <c r="D242" s="4"/>
      <c r="E242" s="49"/>
      <c r="F242" s="18"/>
    </row>
    <row r="243" ht="15.75">
      <c r="C243" s="56"/>
    </row>
    <row r="244" spans="1:6" ht="15.75">
      <c r="A244" s="1"/>
      <c r="B244" s="29"/>
      <c r="C244" s="53"/>
      <c r="D244" s="23"/>
      <c r="E244" s="27"/>
      <c r="F244" s="2"/>
    </row>
    <row r="246" spans="1:6" ht="15.75">
      <c r="A246" s="1"/>
      <c r="B246" s="25"/>
      <c r="C246" s="25"/>
      <c r="D246" s="25"/>
      <c r="E246" s="27"/>
      <c r="F246" s="18"/>
    </row>
    <row r="250" ht="19.5">
      <c r="A250" s="83"/>
    </row>
    <row r="252" spans="1:6" ht="15.75">
      <c r="A252" s="1"/>
      <c r="C252" s="4"/>
      <c r="D252" s="4"/>
      <c r="E252" s="27"/>
      <c r="F252" s="18"/>
    </row>
    <row r="253" spans="1:6" ht="15.75">
      <c r="A253" s="1"/>
      <c r="B253" s="57"/>
      <c r="C253" s="4"/>
      <c r="D253" s="4"/>
      <c r="E253" s="27"/>
      <c r="F253" s="18"/>
    </row>
    <row r="254" spans="1:6" ht="15.75">
      <c r="A254" s="1"/>
      <c r="B254" s="57"/>
      <c r="C254" s="4"/>
      <c r="D254" s="4"/>
      <c r="E254" s="27"/>
      <c r="F254" s="61"/>
    </row>
    <row r="255" ht="15.75">
      <c r="B255" s="1"/>
    </row>
    <row r="256" spans="1:6" ht="19.5">
      <c r="A256" s="75"/>
      <c r="B256" s="76"/>
      <c r="C256" s="77"/>
      <c r="D256" s="78"/>
      <c r="E256" s="79"/>
      <c r="F256" s="80"/>
    </row>
    <row r="258" spans="1:6" ht="15.75">
      <c r="A258" s="1"/>
      <c r="B258" s="60"/>
      <c r="C258" s="60"/>
      <c r="D258" s="60"/>
      <c r="E258" s="60"/>
      <c r="F258" s="60"/>
    </row>
    <row r="259" spans="1:6" ht="15.75">
      <c r="A259" s="1"/>
      <c r="D259" s="4"/>
      <c r="E259" s="4"/>
      <c r="F259" s="61"/>
    </row>
    <row r="260" spans="1:6" ht="15.75">
      <c r="A260" s="1"/>
      <c r="B260" s="60"/>
      <c r="C260" s="60"/>
      <c r="D260" s="60"/>
      <c r="E260" s="60"/>
      <c r="F260" s="60"/>
    </row>
    <row r="262" spans="1:6" ht="19.5">
      <c r="A262" s="75"/>
      <c r="B262" s="76"/>
      <c r="C262" s="77"/>
      <c r="D262" s="78"/>
      <c r="E262" s="79"/>
      <c r="F262" s="80"/>
    </row>
    <row r="264" spans="1:6" ht="15.75">
      <c r="A264" s="1"/>
      <c r="B264" s="62"/>
      <c r="C264" s="4"/>
      <c r="D264" s="4"/>
      <c r="E264" s="63"/>
      <c r="F264" s="61"/>
    </row>
    <row r="265" spans="2:6" ht="15.75">
      <c r="B265" s="62"/>
      <c r="C265" s="53"/>
      <c r="D265" s="4"/>
      <c r="E265" s="64"/>
      <c r="F265" s="61"/>
    </row>
    <row r="266" spans="1:6" ht="15.75">
      <c r="A266" s="1"/>
      <c r="B266" s="62"/>
      <c r="C266" s="4"/>
      <c r="D266" s="4"/>
      <c r="E266" s="26"/>
      <c r="F266" s="61"/>
    </row>
    <row r="268" spans="1:6" ht="19.5">
      <c r="A268" s="75"/>
      <c r="B268" s="81"/>
      <c r="C268" s="82"/>
      <c r="D268" s="78"/>
      <c r="E268" s="79"/>
      <c r="F268" s="80"/>
    </row>
    <row r="270" spans="1:6" ht="15.75">
      <c r="A270" s="1"/>
      <c r="B270" s="62"/>
      <c r="C270" s="4"/>
      <c r="D270" s="4"/>
      <c r="F270" s="61"/>
    </row>
    <row r="271" spans="1:6" ht="15.75">
      <c r="A271" s="1"/>
      <c r="B271" s="62"/>
      <c r="C271" s="4"/>
      <c r="D271" s="4"/>
      <c r="F271" s="61"/>
    </row>
    <row r="272" spans="1:6" ht="15.75">
      <c r="A272" s="1"/>
      <c r="B272" s="62"/>
      <c r="C272" s="4"/>
      <c r="D272" s="4"/>
      <c r="F272" s="61"/>
    </row>
    <row r="274" spans="1:6" ht="19.5">
      <c r="A274" s="84"/>
      <c r="B274" s="81"/>
      <c r="C274" s="82"/>
      <c r="D274" s="78"/>
      <c r="E274" s="79"/>
      <c r="F274" s="80"/>
    </row>
    <row r="277" spans="1:6" ht="19.5">
      <c r="A277" s="85"/>
      <c r="B277" s="86"/>
      <c r="C277" s="86"/>
      <c r="D277" s="86"/>
      <c r="E277" s="87"/>
      <c r="F277" s="88"/>
    </row>
    <row r="280" ht="19.5">
      <c r="A280" s="83"/>
    </row>
    <row r="282" spans="1:5" ht="15.75">
      <c r="A282" s="1"/>
      <c r="B282" s="89"/>
      <c r="C282" s="4"/>
      <c r="D282" s="4"/>
      <c r="E282" s="63"/>
    </row>
    <row r="283" spans="1:5" ht="15.75">
      <c r="A283" s="1"/>
      <c r="B283" s="90"/>
      <c r="C283" s="4"/>
      <c r="D283" s="4"/>
      <c r="E283" s="64"/>
    </row>
    <row r="284" spans="1:5" ht="15.75">
      <c r="A284" s="1"/>
      <c r="B284" s="90"/>
      <c r="C284" s="4"/>
      <c r="D284" s="4"/>
      <c r="E284" s="63"/>
    </row>
    <row r="286" spans="1:6" ht="19.5">
      <c r="A286" s="75"/>
      <c r="B286" s="76"/>
      <c r="C286" s="77"/>
      <c r="D286" s="78"/>
      <c r="E286" s="79"/>
      <c r="F286" s="80"/>
    </row>
    <row r="288" spans="1:4" ht="15.75">
      <c r="A288" s="1"/>
      <c r="B288" s="8"/>
      <c r="C288" s="4"/>
      <c r="D288" s="4"/>
    </row>
    <row r="289" spans="1:4" ht="15.75">
      <c r="A289" s="1"/>
      <c r="B289" s="8"/>
      <c r="C289" s="4"/>
      <c r="D289" s="4"/>
    </row>
    <row r="290" spans="1:4" ht="15.75">
      <c r="A290" s="1"/>
      <c r="B290" s="8"/>
      <c r="C290" s="4"/>
      <c r="D290" s="4"/>
    </row>
    <row r="292" spans="1:6" ht="19.5">
      <c r="A292" s="75"/>
      <c r="B292" s="76"/>
      <c r="C292" s="77"/>
      <c r="D292" s="78"/>
      <c r="E292" s="79"/>
      <c r="F292" s="80"/>
    </row>
    <row r="294" spans="1:4" ht="15.75">
      <c r="A294" s="1"/>
      <c r="B294" s="8"/>
      <c r="C294" s="4"/>
      <c r="D294" s="4"/>
    </row>
    <row r="295" spans="2:4" ht="15.75">
      <c r="B295" s="8"/>
      <c r="C295" s="4"/>
      <c r="D295" s="4"/>
    </row>
    <row r="296" spans="1:8" ht="19.5">
      <c r="A296" s="1"/>
      <c r="B296" s="8"/>
      <c r="C296" s="4"/>
      <c r="D296" s="4"/>
      <c r="H296" s="79"/>
    </row>
    <row r="298" spans="1:6" ht="19.5">
      <c r="A298" s="75"/>
      <c r="B298" s="91"/>
      <c r="C298" s="77"/>
      <c r="D298" s="78"/>
      <c r="E298" s="79"/>
      <c r="F298" s="80"/>
    </row>
    <row r="300" spans="1:4" ht="15.75">
      <c r="A300" s="1"/>
      <c r="B300" s="8"/>
      <c r="C300" s="4"/>
      <c r="D300" s="4"/>
    </row>
    <row r="301" spans="1:4" ht="15.75">
      <c r="A301" s="1"/>
      <c r="B301" s="8"/>
      <c r="C301" s="4"/>
      <c r="D301" s="4"/>
    </row>
    <row r="302" spans="1:4" ht="15.75">
      <c r="A302" s="1"/>
      <c r="B302" s="8"/>
      <c r="C302" s="4"/>
      <c r="D302" s="4"/>
    </row>
    <row r="304" spans="1:6" ht="19.5">
      <c r="A304" s="75"/>
      <c r="B304" s="91"/>
      <c r="C304" s="77"/>
      <c r="D304" s="78"/>
      <c r="E304" s="79"/>
      <c r="F304" s="80"/>
    </row>
    <row r="307" spans="1:6" ht="19.5">
      <c r="A307" s="85"/>
      <c r="B307" s="86"/>
      <c r="C307" s="86"/>
      <c r="D307" s="86"/>
      <c r="E307" s="87"/>
      <c r="F307" s="88"/>
    </row>
    <row r="310" ht="19.5">
      <c r="A310" s="83"/>
    </row>
    <row r="312" spans="1:4" ht="15.75">
      <c r="A312" s="1"/>
      <c r="B312" s="8"/>
      <c r="C312" s="53"/>
      <c r="D312" s="4"/>
    </row>
    <row r="313" spans="1:4" ht="15.75">
      <c r="A313" s="1"/>
      <c r="B313" s="8"/>
      <c r="C313" s="4"/>
      <c r="D313" s="4"/>
    </row>
    <row r="314" spans="1:4" ht="15.75">
      <c r="A314" s="1"/>
      <c r="B314" s="8"/>
      <c r="C314" s="4"/>
      <c r="D314" s="4"/>
    </row>
    <row r="317" spans="1:6" ht="19.5">
      <c r="A317" s="75"/>
      <c r="B317" s="91"/>
      <c r="C317" s="77"/>
      <c r="D317" s="92"/>
      <c r="E317" s="79"/>
      <c r="F317" s="80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129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2017-09-25T13:56:05Z</cp:lastPrinted>
  <dcterms:created xsi:type="dcterms:W3CDTF">2000-08-22T08:25:43Z</dcterms:created>
  <dcterms:modified xsi:type="dcterms:W3CDTF">2017-09-25T13:57:21Z</dcterms:modified>
  <cp:category/>
  <cp:version/>
  <cp:contentType/>
  <cp:contentStatus/>
</cp:coreProperties>
</file>