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Feuil1" sheetId="1" r:id="rId1"/>
    <sheet name="Graph1" sheetId="2" r:id="rId2"/>
  </sheets>
  <definedNames>
    <definedName name="_xlnm.Print_Area" localSheetId="0">'Feuil1'!$A$1:$M$136</definedName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<sst xmlns="http://schemas.openxmlformats.org/spreadsheetml/2006/main" count="70" uniqueCount="30">
  <si>
    <t xml:space="preserve"> </t>
  </si>
  <si>
    <t>1996</t>
  </si>
  <si>
    <t>Récoltes mensuelles</t>
  </si>
  <si>
    <t>Cumul</t>
  </si>
  <si>
    <t>1997</t>
  </si>
  <si>
    <t>1998</t>
  </si>
  <si>
    <t>1999</t>
  </si>
  <si>
    <t>2000</t>
  </si>
  <si>
    <t>Source :  O.T.B.</t>
  </si>
  <si>
    <t>Année</t>
  </si>
  <si>
    <t xml:space="preserve">   </t>
  </si>
  <si>
    <t>I.3</t>
  </si>
  <si>
    <t>Year</t>
  </si>
  <si>
    <t>Month</t>
  </si>
  <si>
    <t>Monthly Harvest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</si>
  <si>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</si>
  <si>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</si>
  <si>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</si>
  <si>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</si>
  <si>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</si>
  <si>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</si>
  <si>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</si>
  <si>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</si>
  <si>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 xml:space="preserve">  September</t>
  </si>
  <si>
    <t xml:space="preserve">      October</t>
  </si>
  <si>
    <t xml:space="preserve">   November</t>
  </si>
  <si>
    <t xml:space="preserve">  December</t>
  </si>
  <si>
    <t>Cumulation</t>
  </si>
  <si>
    <t>Harvest of Tea leaves</t>
  </si>
  <si>
    <t xml:space="preserve">                                   (in Tons)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</si>
</sst>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General_)"/>
    <numFmt numFmtId="197" formatCode="0_)"/>
    <numFmt numFmtId="198" formatCode="#,##0.0_);\(#,##0.0\)"/>
    <numFmt numFmtId="199" formatCode="_-* #,##0.0\ _F_-;\-* #,##0.0\ _F_-;_-* &quot;-&quot;??\ _F_-;_-@_-"/>
    <numFmt numFmtId="200" formatCode="_-* #,##0\ _F_-;\-* #,##0\ _F_-;_-* &quot;-&quot;??\ _F_-;_-@_-"/>
    <numFmt numFmtId="201" formatCode="_-* #,##0.000\ _F_-;\-* #,##0.000\ _F_-;_-* &quot;-&quot;??\ _F_-;_-@_-"/>
    <numFmt numFmtId="202" formatCode="#,##0.000_);\(#,##0.000\)"/>
    <numFmt numFmtId="203" formatCode="#,##0.0000_);\(#,##0.0000\)"/>
    <numFmt numFmtId="204" formatCode="#,##0.00000_);\(#,##0.00000\)"/>
    <numFmt numFmtId="205" formatCode="_-* #,##0.0\ _F_-;\-* #,##0.0\ _F_-;_-* &quot;-&quot;?\ _F_-;_-@_-"/>
    <numFmt numFmtId="206" formatCode="0.0"/>
    <numFmt numFmtId="207" formatCode="#,##0.000"/>
    <numFmt numFmtId="208" formatCode="#,##0.0"/>
    <numFmt numFmtId="209" formatCode="#,##0.00_ ;\-#,##0.00\ "/>
    <numFmt numFmtId="210" formatCode="#,##0.0_ ;\-#,##0.0\ "/>
    <numFmt numFmtId="211" formatCode="#,##0_ ;\-#,##0\ "/>
    <numFmt numFmtId="212" formatCode="#,##0.00;[Red]#,##0.00"/>
    <numFmt numFmtId="213" formatCode="#,##0.0;[Red]#,##0.0"/>
    <numFmt numFmtId="214" formatCode="#,##0;[Red]#,##0"/>
    <numFmt numFmtId="215" formatCode="0;[Red]0"/>
    <numFmt numFmtId="216" formatCode="#,##0.000_ ;\-#,##0.000\ "/>
    <numFmt numFmtId="217" formatCode="#,##0.0000_ ;\-#,##0.0000\ "/>
    <numFmt numFmtId="218" formatCode="#,##0.00_ ;[Red]\-#,##0.00\ "/>
    <numFmt numFmtId="219" formatCode="#,##0.000;[Red]#,##0.000"/>
    <numFmt numFmtId="220" formatCode="_-* #,##0.0000\ _F_-;\-* #,##0.0000\ _F_-;_-* &quot;-&quot;??\ _F_-;_-@_-"/>
    <numFmt numFmtId="221" formatCode="_-* #,##0.00000\ _F_-;\-* #,##0.00000\ _F_-;_-* &quot;-&quot;??\ _F_-;_-@_-"/>
    <numFmt numFmtId="222" formatCode="#,##0.0000"/>
    <numFmt numFmtId="223" formatCode="&quot;Vrai&quot;;&quot;Vrai&quot;;&quot;Faux&quot;"/>
    <numFmt numFmtId="224" formatCode="&quot;Actif&quot;;&quot;Actif&quot;;&quot;Inactif&quot;"/>
    <numFmt numFmtId="225" formatCode="[$€-2]\ #,##0.00_);[Red]\([$€-2]\ #,##0.00\)"/>
  </numFmts>
  <fonts count="50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Helv"/>
      <family val="0"/>
    </font>
    <font>
      <sz val="12"/>
      <color indexed="12"/>
      <name val="Helv"/>
      <family val="0"/>
    </font>
    <font>
      <sz val="12"/>
      <color indexed="8"/>
      <name val="Helv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2"/>
      <color indexed="10"/>
      <name val="Helv"/>
      <family val="0"/>
    </font>
    <font>
      <sz val="10"/>
      <name val="Helv"/>
      <family val="0"/>
    </font>
    <font>
      <sz val="8"/>
      <name val="Helv"/>
      <family val="0"/>
    </font>
    <font>
      <sz val="14"/>
      <name val="Helv"/>
      <family val="0"/>
    </font>
    <font>
      <sz val="12"/>
      <name val="Arial"/>
      <family val="2"/>
    </font>
    <font>
      <sz val="10"/>
      <color indexed="8"/>
      <name val="Arial"/>
      <family val="0"/>
    </font>
    <font>
      <sz val="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19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5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0" fillId="30" borderId="0" applyNumberFormat="0" applyBorder="0" applyAlignment="0" applyProtection="0"/>
    <xf numFmtId="9" fontId="4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146">
    <xf numFmtId="198" fontId="0" fillId="0" borderId="0" xfId="0" applyAlignment="1">
      <alignment/>
    </xf>
    <xf numFmtId="198" fontId="0" fillId="0" borderId="0" xfId="0" applyAlignment="1">
      <alignment horizontal="center"/>
    </xf>
    <xf numFmtId="37" fontId="0" fillId="0" borderId="0" xfId="0" applyNumberFormat="1" applyAlignment="1" applyProtection="1">
      <alignment/>
      <protection/>
    </xf>
    <xf numFmtId="196" fontId="0" fillId="0" borderId="0" xfId="0" applyNumberFormat="1" applyAlignment="1" applyProtection="1">
      <alignment/>
      <protection/>
    </xf>
    <xf numFmtId="200" fontId="0" fillId="0" borderId="0" xfId="47" applyNumberFormat="1" applyFont="1" applyAlignment="1">
      <alignment/>
    </xf>
    <xf numFmtId="201" fontId="0" fillId="0" borderId="0" xfId="47" applyNumberFormat="1" applyFont="1" applyAlignment="1">
      <alignment/>
    </xf>
    <xf numFmtId="200" fontId="0" fillId="0" borderId="0" xfId="47" applyNumberFormat="1" applyFont="1" applyAlignment="1" applyProtection="1">
      <alignment/>
      <protection/>
    </xf>
    <xf numFmtId="198" fontId="5" fillId="0" borderId="10" xfId="0" applyFont="1" applyBorder="1" applyAlignment="1">
      <alignment horizontal="center"/>
    </xf>
    <xf numFmtId="198" fontId="0" fillId="0" borderId="0" xfId="0" applyBorder="1" applyAlignment="1">
      <alignment horizontal="center"/>
    </xf>
    <xf numFmtId="200" fontId="0" fillId="0" borderId="0" xfId="47" applyNumberFormat="1" applyFont="1" applyBorder="1" applyAlignment="1" applyProtection="1">
      <alignment/>
      <protection/>
    </xf>
    <xf numFmtId="196" fontId="0" fillId="0" borderId="11" xfId="0" applyNumberFormat="1" applyBorder="1" applyAlignment="1" applyProtection="1">
      <alignment horizontal="center"/>
      <protection/>
    </xf>
    <xf numFmtId="200" fontId="0" fillId="0" borderId="0" xfId="47" applyNumberFormat="1" applyFont="1" applyBorder="1" applyAlignment="1">
      <alignment horizontal="fill"/>
    </xf>
    <xf numFmtId="200" fontId="0" fillId="0" borderId="0" xfId="47" applyNumberFormat="1" applyFont="1" applyBorder="1" applyAlignment="1" applyProtection="1">
      <alignment horizontal="left"/>
      <protection/>
    </xf>
    <xf numFmtId="200" fontId="0" fillId="0" borderId="0" xfId="47" applyNumberFormat="1" applyFont="1" applyBorder="1" applyAlignment="1">
      <alignment horizontal="left"/>
    </xf>
    <xf numFmtId="200" fontId="0" fillId="0" borderId="0" xfId="47" applyNumberFormat="1" applyFont="1" applyBorder="1" applyAlignment="1" applyProtection="1">
      <alignment horizontal="right"/>
      <protection/>
    </xf>
    <xf numFmtId="3" fontId="0" fillId="0" borderId="0" xfId="0" applyNumberFormat="1" applyAlignment="1" applyProtection="1">
      <alignment/>
      <protection/>
    </xf>
    <xf numFmtId="196" fontId="0" fillId="0" borderId="0" xfId="0" applyNumberFormat="1" applyAlignment="1" applyProtection="1" quotePrefix="1">
      <alignment/>
      <protection/>
    </xf>
    <xf numFmtId="207" fontId="0" fillId="0" borderId="0" xfId="0" applyNumberFormat="1" applyAlignment="1" applyProtection="1">
      <alignment/>
      <protection/>
    </xf>
    <xf numFmtId="37" fontId="0" fillId="0" borderId="0" xfId="0" applyNumberFormat="1" applyFill="1" applyBorder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" fontId="0" fillId="0" borderId="0" xfId="47" applyNumberFormat="1" applyFont="1" applyBorder="1" applyAlignment="1" applyProtection="1">
      <alignment/>
      <protection/>
    </xf>
    <xf numFmtId="37" fontId="10" fillId="0" borderId="0" xfId="0" applyNumberFormat="1" applyFont="1" applyAlignment="1" applyProtection="1">
      <alignment/>
      <protection/>
    </xf>
    <xf numFmtId="37" fontId="6" fillId="0" borderId="0" xfId="0" applyNumberFormat="1" applyFont="1" applyAlignment="1" applyProtection="1">
      <alignment/>
      <protection/>
    </xf>
    <xf numFmtId="1" fontId="11" fillId="0" borderId="0" xfId="0" applyNumberFormat="1" applyFont="1" applyAlignment="1" applyProtection="1">
      <alignment/>
      <protection/>
    </xf>
    <xf numFmtId="214" fontId="0" fillId="0" borderId="0" xfId="0" applyNumberFormat="1" applyBorder="1" applyAlignment="1" applyProtection="1">
      <alignment horizontal="center"/>
      <protection/>
    </xf>
    <xf numFmtId="214" fontId="0" fillId="0" borderId="0" xfId="47" applyNumberFormat="1" applyFont="1" applyBorder="1" applyAlignment="1" applyProtection="1">
      <alignment horizontal="center"/>
      <protection/>
    </xf>
    <xf numFmtId="214" fontId="0" fillId="0" borderId="12" xfId="47" applyNumberFormat="1" applyFont="1" applyBorder="1" applyAlignment="1" applyProtection="1">
      <alignment horizontal="center"/>
      <protection/>
    </xf>
    <xf numFmtId="3" fontId="0" fillId="0" borderId="0" xfId="47" applyNumberFormat="1" applyFont="1" applyBorder="1" applyAlignment="1" applyProtection="1">
      <alignment horizontal="center"/>
      <protection/>
    </xf>
    <xf numFmtId="198" fontId="0" fillId="0" borderId="0" xfId="0" applyNumberFormat="1" applyAlignment="1" applyProtection="1">
      <alignment/>
      <protection/>
    </xf>
    <xf numFmtId="3" fontId="0" fillId="0" borderId="12" xfId="47" applyNumberFormat="1" applyFont="1" applyBorder="1" applyAlignment="1" applyProtection="1">
      <alignment horizontal="center"/>
      <protection/>
    </xf>
    <xf numFmtId="202" fontId="0" fillId="0" borderId="0" xfId="0" applyNumberFormat="1" applyAlignment="1" applyProtection="1">
      <alignment/>
      <protection/>
    </xf>
    <xf numFmtId="198" fontId="0" fillId="0" borderId="13" xfId="0" applyBorder="1" applyAlignment="1">
      <alignment horizontal="center"/>
    </xf>
    <xf numFmtId="198" fontId="0" fillId="0" borderId="14" xfId="0" applyBorder="1" applyAlignment="1">
      <alignment horizontal="center"/>
    </xf>
    <xf numFmtId="198" fontId="0" fillId="0" borderId="15" xfId="0" applyBorder="1" applyAlignment="1">
      <alignment horizontal="center"/>
    </xf>
    <xf numFmtId="198" fontId="0" fillId="0" borderId="11" xfId="0" applyBorder="1" applyAlignment="1">
      <alignment horizontal="center"/>
    </xf>
    <xf numFmtId="198" fontId="0" fillId="0" borderId="10" xfId="0" applyBorder="1" applyAlignment="1">
      <alignment horizontal="center"/>
    </xf>
    <xf numFmtId="198" fontId="0" fillId="0" borderId="16" xfId="0" applyBorder="1" applyAlignment="1">
      <alignment horizontal="center"/>
    </xf>
    <xf numFmtId="198" fontId="0" fillId="0" borderId="12" xfId="0" applyBorder="1" applyAlignment="1">
      <alignment horizontal="center"/>
    </xf>
    <xf numFmtId="198" fontId="0" fillId="0" borderId="17" xfId="0" applyBorder="1" applyAlignment="1">
      <alignment horizontal="center"/>
    </xf>
    <xf numFmtId="198" fontId="6" fillId="0" borderId="18" xfId="0" applyFont="1" applyBorder="1" applyAlignment="1" applyProtection="1">
      <alignment horizontal="center"/>
      <protection locked="0"/>
    </xf>
    <xf numFmtId="198" fontId="0" fillId="0" borderId="18" xfId="0" applyBorder="1" applyAlignment="1">
      <alignment horizontal="center"/>
    </xf>
    <xf numFmtId="196" fontId="0" fillId="0" borderId="18" xfId="0" applyNumberFormat="1" applyBorder="1" applyAlignment="1" applyProtection="1">
      <alignment horizontal="center"/>
      <protection/>
    </xf>
    <xf numFmtId="200" fontId="0" fillId="0" borderId="0" xfId="47" applyNumberFormat="1" applyFont="1" applyAlignment="1">
      <alignment horizontal="center"/>
    </xf>
    <xf numFmtId="200" fontId="0" fillId="0" borderId="10" xfId="47" applyNumberFormat="1" applyFont="1" applyBorder="1" applyAlignment="1">
      <alignment horizontal="center"/>
    </xf>
    <xf numFmtId="200" fontId="0" fillId="0" borderId="0" xfId="47" applyNumberFormat="1" applyFont="1" applyAlignment="1" applyProtection="1">
      <alignment horizontal="center"/>
      <protection/>
    </xf>
    <xf numFmtId="200" fontId="0" fillId="0" borderId="10" xfId="47" applyNumberFormat="1" applyFont="1" applyBorder="1" applyAlignment="1" applyProtection="1">
      <alignment horizontal="center"/>
      <protection/>
    </xf>
    <xf numFmtId="198" fontId="0" fillId="0" borderId="19" xfId="0" applyBorder="1" applyAlignment="1">
      <alignment horizontal="center"/>
    </xf>
    <xf numFmtId="200" fontId="0" fillId="0" borderId="14" xfId="47" applyNumberFormat="1" applyFont="1" applyBorder="1" applyAlignment="1">
      <alignment horizontal="center"/>
    </xf>
    <xf numFmtId="3" fontId="0" fillId="0" borderId="14" xfId="47" applyNumberFormat="1" applyFont="1" applyBorder="1" applyAlignment="1">
      <alignment horizontal="center"/>
    </xf>
    <xf numFmtId="3" fontId="0" fillId="0" borderId="15" xfId="47" applyNumberFormat="1" applyFont="1" applyBorder="1" applyAlignment="1">
      <alignment horizontal="center"/>
    </xf>
    <xf numFmtId="200" fontId="0" fillId="0" borderId="0" xfId="47" applyNumberFormat="1" applyFont="1" applyBorder="1" applyAlignment="1">
      <alignment horizontal="center"/>
    </xf>
    <xf numFmtId="3" fontId="0" fillId="0" borderId="0" xfId="47" applyNumberFormat="1" applyFont="1" applyBorder="1" applyAlignment="1">
      <alignment horizontal="center"/>
    </xf>
    <xf numFmtId="3" fontId="0" fillId="0" borderId="10" xfId="47" applyNumberFormat="1" applyFont="1" applyBorder="1" applyAlignment="1">
      <alignment horizontal="center"/>
    </xf>
    <xf numFmtId="200" fontId="0" fillId="0" borderId="0" xfId="47" applyNumberFormat="1" applyFont="1" applyBorder="1" applyAlignment="1" applyProtection="1">
      <alignment horizontal="center"/>
      <protection/>
    </xf>
    <xf numFmtId="3" fontId="0" fillId="0" borderId="10" xfId="47" applyNumberFormat="1" applyFont="1" applyBorder="1" applyAlignment="1" applyProtection="1">
      <alignment horizontal="center"/>
      <protection/>
    </xf>
    <xf numFmtId="198" fontId="0" fillId="0" borderId="20" xfId="0" applyBorder="1" applyAlignment="1">
      <alignment horizontal="center"/>
    </xf>
    <xf numFmtId="200" fontId="0" fillId="0" borderId="12" xfId="47" applyNumberFormat="1" applyFont="1" applyBorder="1" applyAlignment="1">
      <alignment horizontal="center"/>
    </xf>
    <xf numFmtId="3" fontId="0" fillId="0" borderId="12" xfId="47" applyNumberFormat="1" applyFont="1" applyBorder="1" applyAlignment="1">
      <alignment horizontal="center"/>
    </xf>
    <xf numFmtId="3" fontId="0" fillId="0" borderId="17" xfId="47" applyNumberFormat="1" applyFon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96" fontId="0" fillId="0" borderId="20" xfId="0" applyNumberFormat="1" applyBorder="1" applyAlignment="1" applyProtection="1">
      <alignment horizontal="center"/>
      <protection/>
    </xf>
    <xf numFmtId="200" fontId="0" fillId="0" borderId="12" xfId="47" applyNumberFormat="1" applyFont="1" applyBorder="1" applyAlignment="1" applyProtection="1">
      <alignment horizontal="center"/>
      <protection/>
    </xf>
    <xf numFmtId="3" fontId="0" fillId="0" borderId="17" xfId="47" applyNumberFormat="1" applyFont="1" applyBorder="1" applyAlignment="1" applyProtection="1">
      <alignment horizontal="center"/>
      <protection/>
    </xf>
    <xf numFmtId="3" fontId="0" fillId="0" borderId="12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200" fontId="0" fillId="0" borderId="11" xfId="47" applyNumberFormat="1" applyFont="1" applyBorder="1" applyAlignment="1">
      <alignment horizontal="center"/>
    </xf>
    <xf numFmtId="196" fontId="0" fillId="0" borderId="12" xfId="0" applyNumberFormat="1" applyBorder="1" applyAlignment="1" applyProtection="1">
      <alignment horizontal="center"/>
      <protection/>
    </xf>
    <xf numFmtId="3" fontId="0" fillId="0" borderId="12" xfId="0" applyNumberFormat="1" applyBorder="1" applyAlignment="1" applyProtection="1">
      <alignment horizontal="center"/>
      <protection/>
    </xf>
    <xf numFmtId="196" fontId="0" fillId="0" borderId="19" xfId="0" applyNumberFormat="1" applyBorder="1" applyAlignment="1" applyProtection="1">
      <alignment horizontal="center"/>
      <protection/>
    </xf>
    <xf numFmtId="202" fontId="0" fillId="0" borderId="14" xfId="0" applyNumberFormat="1" applyBorder="1" applyAlignment="1" applyProtection="1">
      <alignment horizontal="center"/>
      <protection/>
    </xf>
    <xf numFmtId="37" fontId="0" fillId="0" borderId="14" xfId="0" applyNumberFormat="1" applyBorder="1" applyAlignment="1" applyProtection="1">
      <alignment horizontal="center"/>
      <protection/>
    </xf>
    <xf numFmtId="198" fontId="0" fillId="0" borderId="14" xfId="0" applyNumberFormat="1" applyBorder="1" applyAlignment="1" applyProtection="1">
      <alignment horizontal="center"/>
      <protection/>
    </xf>
    <xf numFmtId="39" fontId="0" fillId="0" borderId="14" xfId="0" applyNumberFormat="1" applyBorder="1" applyAlignment="1" applyProtection="1">
      <alignment horizontal="center"/>
      <protection/>
    </xf>
    <xf numFmtId="37" fontId="0" fillId="0" borderId="15" xfId="0" applyNumberFormat="1" applyBorder="1" applyAlignment="1" applyProtection="1">
      <alignment horizontal="center"/>
      <protection/>
    </xf>
    <xf numFmtId="37" fontId="0" fillId="0" borderId="0" xfId="0" applyNumberFormat="1" applyBorder="1" applyAlignment="1" applyProtection="1">
      <alignment horizontal="center"/>
      <protection/>
    </xf>
    <xf numFmtId="202" fontId="0" fillId="0" borderId="0" xfId="0" applyNumberFormat="1" applyBorder="1" applyAlignment="1" applyProtection="1">
      <alignment horizontal="center"/>
      <protection/>
    </xf>
    <xf numFmtId="208" fontId="0" fillId="0" borderId="0" xfId="0" applyNumberFormat="1" applyBorder="1" applyAlignment="1" applyProtection="1">
      <alignment horizontal="center"/>
      <protection/>
    </xf>
    <xf numFmtId="37" fontId="0" fillId="0" borderId="10" xfId="0" applyNumberFormat="1" applyBorder="1" applyAlignment="1" applyProtection="1">
      <alignment horizontal="center"/>
      <protection/>
    </xf>
    <xf numFmtId="196" fontId="0" fillId="0" borderId="16" xfId="0" applyNumberFormat="1" applyBorder="1" applyAlignment="1" applyProtection="1">
      <alignment horizontal="center"/>
      <protection/>
    </xf>
    <xf numFmtId="37" fontId="0" fillId="0" borderId="12" xfId="0" applyNumberFormat="1" applyBorder="1" applyAlignment="1" applyProtection="1">
      <alignment horizontal="center"/>
      <protection/>
    </xf>
    <xf numFmtId="37" fontId="0" fillId="0" borderId="17" xfId="0" applyNumberFormat="1" applyBorder="1" applyAlignment="1" applyProtection="1">
      <alignment horizontal="center"/>
      <protection/>
    </xf>
    <xf numFmtId="37" fontId="0" fillId="0" borderId="0" xfId="0" applyNumberFormat="1" applyBorder="1" applyAlignment="1" applyProtection="1">
      <alignment/>
      <protection/>
    </xf>
    <xf numFmtId="200" fontId="0" fillId="0" borderId="17" xfId="47" applyNumberFormat="1" applyFont="1" applyBorder="1" applyAlignment="1" applyProtection="1">
      <alignment horizontal="center"/>
      <protection/>
    </xf>
    <xf numFmtId="200" fontId="0" fillId="0" borderId="17" xfId="47" applyNumberFormat="1" applyFont="1" applyBorder="1" applyAlignment="1">
      <alignment horizontal="center"/>
    </xf>
    <xf numFmtId="3" fontId="0" fillId="0" borderId="0" xfId="47" applyNumberFormat="1" applyFont="1" applyBorder="1" applyAlignment="1" applyProtection="1">
      <alignment horizontal="right"/>
      <protection/>
    </xf>
    <xf numFmtId="3" fontId="0" fillId="0" borderId="10" xfId="47" applyNumberFormat="1" applyFont="1" applyBorder="1" applyAlignment="1" applyProtection="1">
      <alignment horizontal="right"/>
      <protection/>
    </xf>
    <xf numFmtId="3" fontId="0" fillId="0" borderId="12" xfId="47" applyNumberFormat="1" applyFont="1" applyBorder="1" applyAlignment="1" applyProtection="1">
      <alignment horizontal="right"/>
      <protection/>
    </xf>
    <xf numFmtId="3" fontId="0" fillId="0" borderId="17" xfId="47" applyNumberFormat="1" applyFont="1" applyBorder="1" applyAlignment="1" applyProtection="1">
      <alignment horizontal="right"/>
      <protection/>
    </xf>
    <xf numFmtId="3" fontId="0" fillId="0" borderId="0" xfId="47" applyNumberFormat="1" applyFont="1" applyBorder="1" applyAlignment="1">
      <alignment horizontal="right"/>
    </xf>
    <xf numFmtId="3" fontId="0" fillId="0" borderId="0" xfId="47" applyNumberFormat="1" applyFont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0" xfId="47" applyNumberFormat="1" applyFont="1" applyFill="1" applyBorder="1" applyAlignment="1">
      <alignment horizontal="right"/>
    </xf>
    <xf numFmtId="3" fontId="0" fillId="0" borderId="10" xfId="47" applyNumberFormat="1" applyFont="1" applyBorder="1" applyAlignment="1">
      <alignment horizontal="right"/>
    </xf>
    <xf numFmtId="3" fontId="0" fillId="0" borderId="0" xfId="47" applyNumberFormat="1" applyFont="1" applyBorder="1" applyAlignment="1" applyProtection="1">
      <alignment/>
      <protection/>
    </xf>
    <xf numFmtId="3" fontId="0" fillId="0" borderId="0" xfId="47" applyNumberFormat="1" applyFont="1" applyBorder="1" applyAlignment="1">
      <alignment/>
    </xf>
    <xf numFmtId="3" fontId="0" fillId="0" borderId="10" xfId="0" applyNumberFormat="1" applyBorder="1" applyAlignment="1">
      <alignment horizontal="right"/>
    </xf>
    <xf numFmtId="3" fontId="0" fillId="0" borderId="10" xfId="47" applyNumberFormat="1" applyFont="1" applyBorder="1" applyAlignment="1" applyProtection="1">
      <alignment/>
      <protection/>
    </xf>
    <xf numFmtId="202" fontId="0" fillId="0" borderId="0" xfId="0" applyNumberFormat="1" applyAlignment="1">
      <alignment/>
    </xf>
    <xf numFmtId="3" fontId="0" fillId="0" borderId="12" xfId="0" applyNumberFormat="1" applyBorder="1" applyAlignment="1">
      <alignment horizontal="right"/>
    </xf>
    <xf numFmtId="3" fontId="0" fillId="0" borderId="12" xfId="47" applyNumberFormat="1" applyFont="1" applyBorder="1" applyAlignment="1" applyProtection="1">
      <alignment/>
      <protection/>
    </xf>
    <xf numFmtId="3" fontId="0" fillId="0" borderId="17" xfId="47" applyNumberFormat="1" applyFont="1" applyBorder="1" applyAlignment="1" applyProtection="1">
      <alignment/>
      <protection/>
    </xf>
    <xf numFmtId="198" fontId="7" fillId="0" borderId="16" xfId="0" applyFont="1" applyBorder="1" applyAlignment="1" applyProtection="1">
      <alignment horizontal="right"/>
      <protection locked="0"/>
    </xf>
    <xf numFmtId="198" fontId="7" fillId="0" borderId="12" xfId="0" applyFont="1" applyBorder="1" applyAlignment="1" applyProtection="1">
      <alignment horizontal="right"/>
      <protection locked="0"/>
    </xf>
    <xf numFmtId="198" fontId="0" fillId="0" borderId="12" xfId="0" applyBorder="1" applyAlignment="1">
      <alignment horizontal="right"/>
    </xf>
    <xf numFmtId="198" fontId="7" fillId="0" borderId="12" xfId="0" applyFont="1" applyBorder="1" applyAlignment="1" applyProtection="1">
      <alignment horizontal="center"/>
      <protection locked="0"/>
    </xf>
    <xf numFmtId="198" fontId="7" fillId="0" borderId="17" xfId="0" applyFont="1" applyBorder="1" applyAlignment="1" applyProtection="1">
      <alignment horizontal="center"/>
      <protection locked="0"/>
    </xf>
    <xf numFmtId="199" fontId="0" fillId="0" borderId="0" xfId="47" applyNumberFormat="1" applyFont="1" applyAlignment="1">
      <alignment/>
    </xf>
    <xf numFmtId="203" fontId="0" fillId="0" borderId="0" xfId="0" applyNumberFormat="1" applyAlignment="1">
      <alignment/>
    </xf>
    <xf numFmtId="203" fontId="0" fillId="0" borderId="0" xfId="0" applyNumberFormat="1" applyAlignment="1" applyProtection="1">
      <alignment/>
      <protection/>
    </xf>
    <xf numFmtId="3" fontId="0" fillId="0" borderId="14" xfId="0" applyNumberFormat="1" applyBorder="1" applyAlignment="1">
      <alignment horizontal="right"/>
    </xf>
    <xf numFmtId="3" fontId="0" fillId="0" borderId="14" xfId="47" applyNumberFormat="1" applyFont="1" applyBorder="1" applyAlignment="1" applyProtection="1">
      <alignment horizontal="right"/>
      <protection/>
    </xf>
    <xf numFmtId="3" fontId="0" fillId="0" borderId="15" xfId="47" applyNumberFormat="1" applyFont="1" applyBorder="1" applyAlignment="1" applyProtection="1">
      <alignment horizontal="right"/>
      <protection/>
    </xf>
    <xf numFmtId="207" fontId="0" fillId="0" borderId="0" xfId="47" applyNumberFormat="1" applyFont="1" applyBorder="1" applyAlignment="1" applyProtection="1">
      <alignment horizontal="right"/>
      <protection/>
    </xf>
    <xf numFmtId="203" fontId="12" fillId="0" borderId="0" xfId="0" applyNumberFormat="1" applyFont="1" applyFill="1" applyBorder="1" applyAlignment="1" applyProtection="1">
      <alignment/>
      <protection/>
    </xf>
    <xf numFmtId="198" fontId="0" fillId="0" borderId="14" xfId="0" applyBorder="1" applyAlignment="1">
      <alignment/>
    </xf>
    <xf numFmtId="198" fontId="0" fillId="0" borderId="0" xfId="0" applyBorder="1" applyAlignment="1">
      <alignment/>
    </xf>
    <xf numFmtId="37" fontId="13" fillId="0" borderId="0" xfId="0" applyNumberFormat="1" applyFont="1" applyBorder="1" applyAlignment="1" applyProtection="1">
      <alignment/>
      <protection/>
    </xf>
    <xf numFmtId="202" fontId="12" fillId="0" borderId="0" xfId="0" applyNumberFormat="1" applyFont="1" applyBorder="1" applyAlignment="1" applyProtection="1">
      <alignment/>
      <protection/>
    </xf>
    <xf numFmtId="199" fontId="0" fillId="0" borderId="0" xfId="47" applyNumberFormat="1" applyFont="1" applyBorder="1" applyAlignment="1" applyProtection="1">
      <alignment/>
      <protection/>
    </xf>
    <xf numFmtId="202" fontId="12" fillId="0" borderId="0" xfId="0" applyNumberFormat="1" applyFont="1" applyAlignment="1">
      <alignment/>
    </xf>
    <xf numFmtId="222" fontId="0" fillId="0" borderId="0" xfId="47" applyNumberFormat="1" applyFont="1" applyBorder="1" applyAlignment="1" applyProtection="1">
      <alignment horizontal="right"/>
      <protection/>
    </xf>
    <xf numFmtId="198" fontId="0" fillId="33" borderId="19" xfId="0" applyFill="1" applyBorder="1" applyAlignment="1" applyProtection="1">
      <alignment horizontal="center"/>
      <protection locked="0"/>
    </xf>
    <xf numFmtId="196" fontId="14" fillId="0" borderId="0" xfId="0" applyNumberFormat="1" applyFont="1" applyBorder="1" applyAlignment="1">
      <alignment horizontal="left"/>
    </xf>
    <xf numFmtId="196" fontId="14" fillId="0" borderId="10" xfId="0" applyNumberFormat="1" applyFont="1" applyBorder="1" applyAlignment="1">
      <alignment horizontal="left"/>
    </xf>
    <xf numFmtId="200" fontId="0" fillId="0" borderId="14" xfId="47" applyNumberFormat="1" applyFont="1" applyBorder="1" applyAlignment="1">
      <alignment/>
    </xf>
    <xf numFmtId="200" fontId="0" fillId="0" borderId="0" xfId="47" applyNumberFormat="1" applyFont="1" applyBorder="1" applyAlignment="1">
      <alignment/>
    </xf>
    <xf numFmtId="200" fontId="0" fillId="0" borderId="0" xfId="47" applyNumberFormat="1" applyFont="1" applyBorder="1" applyAlignment="1">
      <alignment horizontal="right"/>
    </xf>
    <xf numFmtId="200" fontId="0" fillId="0" borderId="10" xfId="47" applyNumberFormat="1" applyFont="1" applyBorder="1" applyAlignment="1" applyProtection="1">
      <alignment horizontal="right"/>
      <protection/>
    </xf>
    <xf numFmtId="200" fontId="0" fillId="0" borderId="12" xfId="47" applyNumberFormat="1" applyFont="1" applyBorder="1" applyAlignment="1">
      <alignment horizontal="right"/>
    </xf>
    <xf numFmtId="200" fontId="0" fillId="0" borderId="12" xfId="47" applyNumberFormat="1" applyFont="1" applyBorder="1" applyAlignment="1" applyProtection="1">
      <alignment horizontal="right"/>
      <protection/>
    </xf>
    <xf numFmtId="200" fontId="0" fillId="0" borderId="17" xfId="47" applyNumberFormat="1" applyFont="1" applyBorder="1" applyAlignment="1" applyProtection="1">
      <alignment horizontal="right"/>
      <protection/>
    </xf>
    <xf numFmtId="200" fontId="0" fillId="0" borderId="11" xfId="47" applyNumberFormat="1" applyFont="1" applyBorder="1" applyAlignment="1">
      <alignment/>
    </xf>
    <xf numFmtId="200" fontId="0" fillId="0" borderId="10" xfId="47" applyNumberFormat="1" applyFont="1" applyBorder="1" applyAlignment="1">
      <alignment/>
    </xf>
    <xf numFmtId="200" fontId="0" fillId="0" borderId="13" xfId="47" applyNumberFormat="1" applyFont="1" applyBorder="1" applyAlignment="1">
      <alignment/>
    </xf>
    <xf numFmtId="200" fontId="0" fillId="0" borderId="15" xfId="47" applyNumberFormat="1" applyFont="1" applyBorder="1" applyAlignment="1">
      <alignment/>
    </xf>
    <xf numFmtId="200" fontId="0" fillId="0" borderId="13" xfId="47" applyNumberFormat="1" applyFont="1" applyBorder="1" applyAlignment="1">
      <alignment horizontal="center"/>
    </xf>
    <xf numFmtId="200" fontId="0" fillId="0" borderId="14" xfId="47" applyNumberFormat="1" applyFont="1" applyBorder="1" applyAlignment="1" applyProtection="1">
      <alignment horizontal="center"/>
      <protection/>
    </xf>
    <xf numFmtId="200" fontId="0" fillId="0" borderId="14" xfId="47" applyNumberFormat="1" applyFont="1" applyBorder="1" applyAlignment="1" applyProtection="1">
      <alignment horizontal="right"/>
      <protection/>
    </xf>
    <xf numFmtId="200" fontId="0" fillId="0" borderId="16" xfId="47" applyNumberFormat="1" applyFont="1" applyBorder="1" applyAlignment="1">
      <alignment/>
    </xf>
    <xf numFmtId="200" fontId="0" fillId="0" borderId="12" xfId="47" applyNumberFormat="1" applyFont="1" applyBorder="1" applyAlignment="1">
      <alignment/>
    </xf>
    <xf numFmtId="3" fontId="0" fillId="0" borderId="0" xfId="0" applyNumberFormat="1" applyBorder="1" applyAlignment="1" applyProtection="1">
      <alignment horizontal="center"/>
      <protection/>
    </xf>
    <xf numFmtId="196" fontId="5" fillId="0" borderId="11" xfId="0" applyNumberFormat="1" applyFont="1" applyBorder="1" applyAlignment="1" applyProtection="1">
      <alignment horizontal="center"/>
      <protection/>
    </xf>
    <xf numFmtId="196" fontId="5" fillId="0" borderId="19" xfId="0" applyNumberFormat="1" applyFont="1" applyBorder="1" applyAlignment="1" applyProtection="1">
      <alignment horizontal="center"/>
      <protection/>
    </xf>
    <xf numFmtId="198" fontId="5" fillId="0" borderId="0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675"/>
          <c:w val="0.895"/>
          <c:h val="0.9665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112166"/>
        <c:axId val="28009495"/>
      </c:lineChart>
      <c:catAx>
        <c:axId val="3112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009495"/>
        <c:crosses val="autoZero"/>
        <c:auto val="0"/>
        <c:lblOffset val="100"/>
        <c:tickLblSkip val="1"/>
        <c:noMultiLvlLbl val="0"/>
      </c:catAx>
      <c:valAx>
        <c:axId val="280094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21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75"/>
          <c:y val="0.44775"/>
          <c:w val="0.07925"/>
          <c:h val="0.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9525</xdr:rowOff>
    </xdr:from>
    <xdr:to>
      <xdr:col>1</xdr:col>
      <xdr:colOff>0</xdr:colOff>
      <xdr:row>32</xdr:row>
      <xdr:rowOff>0</xdr:rowOff>
    </xdr:to>
    <xdr:sp>
      <xdr:nvSpPr>
        <xdr:cNvPr id="1" name="Line 6"/>
        <xdr:cNvSpPr>
          <a:spLocks/>
        </xdr:cNvSpPr>
      </xdr:nvSpPr>
      <xdr:spPr>
        <a:xfrm>
          <a:off x="28575" y="1209675"/>
          <a:ext cx="18383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4"/>
  <sheetViews>
    <sheetView showGridLines="0" tabSelected="1" zoomScalePageLayoutView="0" workbookViewId="0" topLeftCell="A9">
      <selection activeCell="F135" sqref="F135"/>
    </sheetView>
  </sheetViews>
  <sheetFormatPr defaultColWidth="4.88671875" defaultRowHeight="15.75"/>
  <cols>
    <col min="1" max="1" width="21.77734375" style="0" customWidth="1"/>
    <col min="2" max="2" width="10.3359375" style="0" customWidth="1"/>
    <col min="3" max="3" width="10.21484375" style="0" customWidth="1"/>
    <col min="4" max="4" width="9.88671875" style="0" customWidth="1"/>
    <col min="5" max="5" width="10.4453125" style="0" customWidth="1"/>
    <col min="6" max="11" width="10.3359375" style="0" customWidth="1"/>
    <col min="12" max="12" width="10.4453125" style="0" customWidth="1"/>
    <col min="13" max="13" width="10.3359375" style="0" customWidth="1"/>
    <col min="14" max="14" width="9.77734375" style="0" customWidth="1"/>
    <col min="15" max="15" width="15.88671875" style="0" customWidth="1"/>
    <col min="16" max="16" width="9.77734375" style="0" customWidth="1"/>
    <col min="17" max="17" width="12.77734375" style="0" customWidth="1"/>
    <col min="18" max="18" width="11.77734375" style="0" customWidth="1"/>
    <col min="19" max="19" width="11.10546875" style="0" bestFit="1" customWidth="1"/>
    <col min="20" max="20" width="10.10546875" style="0" bestFit="1" customWidth="1"/>
    <col min="21" max="21" width="11.10546875" style="0" bestFit="1" customWidth="1"/>
    <col min="22" max="22" width="10.77734375" style="0" customWidth="1"/>
    <col min="23" max="23" width="7.99609375" style="0" bestFit="1" customWidth="1"/>
  </cols>
  <sheetData>
    <row r="1" spans="1:13" ht="15.75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3"/>
    </row>
    <row r="2" spans="1:13" ht="15.75">
      <c r="A2" s="3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5"/>
    </row>
    <row r="3" spans="1:13" ht="15.75">
      <c r="A3" s="34"/>
      <c r="B3" s="8"/>
      <c r="C3" s="8"/>
      <c r="D3" s="8"/>
      <c r="E3" s="8"/>
      <c r="F3" s="8"/>
      <c r="G3" s="8" t="s">
        <v>0</v>
      </c>
      <c r="H3" s="8"/>
      <c r="I3" s="8"/>
      <c r="J3" s="8"/>
      <c r="K3" s="8"/>
      <c r="L3" s="8"/>
      <c r="M3" s="7" t="s">
        <v>11</v>
      </c>
    </row>
    <row r="4" spans="1:13" ht="15.75">
      <c r="A4" s="34"/>
      <c r="B4" s="8"/>
      <c r="C4" s="145" t="s">
        <v>28</v>
      </c>
      <c r="D4" s="145"/>
      <c r="E4" s="145"/>
      <c r="F4" s="145"/>
      <c r="G4" s="145"/>
      <c r="H4" s="145"/>
      <c r="I4" s="145"/>
      <c r="J4" s="145"/>
      <c r="K4" s="145"/>
      <c r="L4" s="8"/>
      <c r="M4" s="35"/>
    </row>
    <row r="5" spans="1:13" ht="15.75">
      <c r="A5" s="34"/>
      <c r="B5" s="8"/>
      <c r="C5" s="145" t="s">
        <v>29</v>
      </c>
      <c r="D5" s="145"/>
      <c r="E5" s="145"/>
      <c r="F5" s="145"/>
      <c r="G5" s="145"/>
      <c r="H5" s="145"/>
      <c r="I5" s="145"/>
      <c r="J5" s="8"/>
      <c r="K5" s="8"/>
      <c r="L5" s="8"/>
      <c r="M5" s="35"/>
    </row>
    <row r="6" spans="1:13" ht="15.75">
      <c r="A6" s="36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8"/>
    </row>
    <row r="7" spans="1:13" ht="15.75">
      <c r="A7" s="123" t="s">
        <v>13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3"/>
    </row>
    <row r="8" spans="1:13" ht="15.75">
      <c r="A8" s="39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35"/>
    </row>
    <row r="9" spans="1:18" ht="15.75">
      <c r="A9" s="55" t="s">
        <v>12</v>
      </c>
      <c r="B9" s="103" t="s">
        <v>15</v>
      </c>
      <c r="C9" s="104" t="s">
        <v>16</v>
      </c>
      <c r="D9" s="105" t="s">
        <v>17</v>
      </c>
      <c r="E9" s="105" t="s">
        <v>18</v>
      </c>
      <c r="F9" s="105" t="s">
        <v>19</v>
      </c>
      <c r="G9" s="104" t="s">
        <v>20</v>
      </c>
      <c r="H9" s="105" t="s">
        <v>21</v>
      </c>
      <c r="I9" s="106" t="s">
        <v>22</v>
      </c>
      <c r="J9" s="104" t="s">
        <v>23</v>
      </c>
      <c r="K9" s="104" t="s">
        <v>24</v>
      </c>
      <c r="L9" s="104" t="s">
        <v>25</v>
      </c>
      <c r="M9" s="107" t="s">
        <v>26</v>
      </c>
      <c r="R9" s="1"/>
    </row>
    <row r="10" spans="1:13" ht="15.75" hidden="1">
      <c r="A10" s="40" t="s">
        <v>9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35"/>
    </row>
    <row r="11" spans="1:13" ht="15.75" hidden="1">
      <c r="A11" s="41" t="s">
        <v>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35"/>
    </row>
    <row r="12" spans="1:13" ht="15.75" hidden="1">
      <c r="A12" s="40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3"/>
    </row>
    <row r="13" spans="1:13" ht="15.75" hidden="1">
      <c r="A13" s="41" t="s">
        <v>2</v>
      </c>
      <c r="B13" s="44">
        <v>2249</v>
      </c>
      <c r="C13" s="44">
        <v>3359</v>
      </c>
      <c r="D13" s="44">
        <v>3720</v>
      </c>
      <c r="E13" s="44">
        <v>4266</v>
      </c>
      <c r="F13" s="44">
        <v>3847</v>
      </c>
      <c r="G13" s="44">
        <v>2705</v>
      </c>
      <c r="H13" s="44">
        <v>1344</v>
      </c>
      <c r="I13" s="44">
        <v>760</v>
      </c>
      <c r="J13" s="44">
        <v>763</v>
      </c>
      <c r="K13" s="44">
        <v>1961</v>
      </c>
      <c r="L13" s="44">
        <v>1602</v>
      </c>
      <c r="M13" s="45">
        <v>1524</v>
      </c>
    </row>
    <row r="14" spans="1:13" ht="15.75" hidden="1">
      <c r="A14" s="41" t="s">
        <v>3</v>
      </c>
      <c r="B14" s="44">
        <v>2249</v>
      </c>
      <c r="C14" s="44">
        <f aca="true" t="shared" si="0" ref="C14:I14">B14+C13</f>
        <v>5608</v>
      </c>
      <c r="D14" s="44">
        <f t="shared" si="0"/>
        <v>9328</v>
      </c>
      <c r="E14" s="44">
        <f t="shared" si="0"/>
        <v>13594</v>
      </c>
      <c r="F14" s="44">
        <f t="shared" si="0"/>
        <v>17441</v>
      </c>
      <c r="G14" s="44">
        <f>F14+G13</f>
        <v>20146</v>
      </c>
      <c r="H14" s="44">
        <f t="shared" si="0"/>
        <v>21490</v>
      </c>
      <c r="I14" s="44">
        <f t="shared" si="0"/>
        <v>22250</v>
      </c>
      <c r="J14" s="44">
        <f>IF(J13=0,"",+I14+J13)</f>
        <v>23013</v>
      </c>
      <c r="K14" s="44">
        <f>IF(K13=0,"",+J14+K13)</f>
        <v>24974</v>
      </c>
      <c r="L14" s="44">
        <f>IF(L13=0,"",+K14+L13)</f>
        <v>26576</v>
      </c>
      <c r="M14" s="45">
        <f>IF(M13=0,"",+L14+M13)</f>
        <v>28100</v>
      </c>
    </row>
    <row r="15" spans="1:13" ht="15.75" hidden="1">
      <c r="A15" s="46"/>
      <c r="B15" s="47"/>
      <c r="C15" s="47"/>
      <c r="D15" s="47"/>
      <c r="E15" s="47"/>
      <c r="F15" s="47"/>
      <c r="G15" s="47"/>
      <c r="H15" s="48"/>
      <c r="I15" s="47"/>
      <c r="J15" s="47"/>
      <c r="K15" s="47"/>
      <c r="L15" s="48"/>
      <c r="M15" s="49"/>
    </row>
    <row r="16" spans="1:13" ht="15.75" hidden="1">
      <c r="A16" s="41" t="s">
        <v>4</v>
      </c>
      <c r="B16" s="50"/>
      <c r="C16" s="50"/>
      <c r="D16" s="50"/>
      <c r="E16" s="50"/>
      <c r="F16" s="50"/>
      <c r="G16" s="50"/>
      <c r="H16" s="51"/>
      <c r="I16" s="50"/>
      <c r="J16" s="50"/>
      <c r="K16" s="50"/>
      <c r="L16" s="51"/>
      <c r="M16" s="52"/>
    </row>
    <row r="17" spans="1:13" ht="15.75" hidden="1">
      <c r="A17" s="40"/>
      <c r="B17" s="50"/>
      <c r="C17" s="50"/>
      <c r="D17" s="50"/>
      <c r="E17" s="50"/>
      <c r="F17" s="50"/>
      <c r="G17" s="50"/>
      <c r="H17" s="51"/>
      <c r="I17" s="50"/>
      <c r="J17" s="50"/>
      <c r="K17" s="50"/>
      <c r="L17" s="51"/>
      <c r="M17" s="52"/>
    </row>
    <row r="18" spans="1:13" ht="15.75" hidden="1">
      <c r="A18" s="41" t="s">
        <v>2</v>
      </c>
      <c r="B18" s="53">
        <v>2185</v>
      </c>
      <c r="C18" s="53">
        <v>2353</v>
      </c>
      <c r="D18" s="53">
        <v>2363</v>
      </c>
      <c r="E18" s="53">
        <v>3105</v>
      </c>
      <c r="F18" s="53">
        <v>2269</v>
      </c>
      <c r="G18" s="53">
        <v>2200</v>
      </c>
      <c r="H18" s="27">
        <v>1288</v>
      </c>
      <c r="I18" s="53">
        <v>927</v>
      </c>
      <c r="J18" s="53">
        <v>633</v>
      </c>
      <c r="K18" s="53">
        <v>295</v>
      </c>
      <c r="L18" s="27">
        <v>809</v>
      </c>
      <c r="M18" s="54">
        <v>2291</v>
      </c>
    </row>
    <row r="19" spans="1:13" ht="15.75" hidden="1">
      <c r="A19" s="41" t="s">
        <v>3</v>
      </c>
      <c r="B19" s="53">
        <v>2185</v>
      </c>
      <c r="C19" s="53">
        <f aca="true" t="shared" si="1" ref="C19:I19">B19+C18</f>
        <v>4538</v>
      </c>
      <c r="D19" s="53">
        <f t="shared" si="1"/>
        <v>6901</v>
      </c>
      <c r="E19" s="53">
        <f t="shared" si="1"/>
        <v>10006</v>
      </c>
      <c r="F19" s="53">
        <f t="shared" si="1"/>
        <v>12275</v>
      </c>
      <c r="G19" s="53">
        <f>F19+G18</f>
        <v>14475</v>
      </c>
      <c r="H19" s="27">
        <f t="shared" si="1"/>
        <v>15763</v>
      </c>
      <c r="I19" s="53">
        <f t="shared" si="1"/>
        <v>16690</v>
      </c>
      <c r="J19" s="53">
        <f>IF(J18=0,"",+I19+J18)</f>
        <v>17323</v>
      </c>
      <c r="K19" s="53">
        <f>IF(K18=0,"",+J19+K18)</f>
        <v>17618</v>
      </c>
      <c r="L19" s="27">
        <f>IF(L18=0,"",+K19+L18)</f>
        <v>18427</v>
      </c>
      <c r="M19" s="54">
        <f>IF(M18=0,"",+L19+M18)</f>
        <v>20718</v>
      </c>
    </row>
    <row r="20" spans="1:13" ht="15.75" hidden="1">
      <c r="A20" s="40"/>
      <c r="B20" s="50"/>
      <c r="C20" s="50"/>
      <c r="D20" s="50"/>
      <c r="E20" s="50"/>
      <c r="F20" s="50"/>
      <c r="G20" s="50"/>
      <c r="H20" s="51"/>
      <c r="I20" s="50"/>
      <c r="J20" s="50"/>
      <c r="K20" s="50"/>
      <c r="L20" s="51"/>
      <c r="M20" s="52"/>
    </row>
    <row r="21" spans="1:13" ht="15.75" hidden="1">
      <c r="A21" s="46"/>
      <c r="B21" s="47"/>
      <c r="C21" s="47"/>
      <c r="D21" s="47"/>
      <c r="E21" s="47"/>
      <c r="F21" s="47"/>
      <c r="G21" s="47"/>
      <c r="H21" s="48"/>
      <c r="I21" s="47"/>
      <c r="J21" s="47"/>
      <c r="K21" s="47"/>
      <c r="L21" s="48"/>
      <c r="M21" s="49"/>
    </row>
    <row r="22" spans="1:13" ht="15.75" hidden="1">
      <c r="A22" s="41" t="s">
        <v>5</v>
      </c>
      <c r="B22" s="50"/>
      <c r="C22" s="50"/>
      <c r="D22" s="50"/>
      <c r="E22" s="50"/>
      <c r="F22" s="50"/>
      <c r="G22" s="50"/>
      <c r="H22" s="51"/>
      <c r="I22" s="50"/>
      <c r="J22" s="50"/>
      <c r="K22" s="50"/>
      <c r="L22" s="51"/>
      <c r="M22" s="52"/>
    </row>
    <row r="23" spans="1:13" ht="15.75" hidden="1">
      <c r="A23" s="40"/>
      <c r="B23" s="50"/>
      <c r="C23" s="50"/>
      <c r="D23" s="50"/>
      <c r="E23" s="50"/>
      <c r="F23" s="50"/>
      <c r="G23" s="50"/>
      <c r="H23" s="51"/>
      <c r="I23" s="50"/>
      <c r="J23" s="50"/>
      <c r="K23" s="50"/>
      <c r="L23" s="51"/>
      <c r="M23" s="52"/>
    </row>
    <row r="24" spans="1:14" ht="15.75" hidden="1">
      <c r="A24" s="41" t="s">
        <v>2</v>
      </c>
      <c r="B24" s="53">
        <v>2531.205</v>
      </c>
      <c r="C24" s="53">
        <v>3667.287</v>
      </c>
      <c r="D24" s="53">
        <v>3692.182</v>
      </c>
      <c r="E24" s="53">
        <v>4463.18</v>
      </c>
      <c r="F24" s="53">
        <v>4038.095</v>
      </c>
      <c r="G24" s="53">
        <v>3559.343</v>
      </c>
      <c r="H24" s="27">
        <v>2075.991</v>
      </c>
      <c r="I24" s="53">
        <v>1645.427</v>
      </c>
      <c r="J24" s="53">
        <v>927</v>
      </c>
      <c r="K24" s="53">
        <v>1095</v>
      </c>
      <c r="L24" s="27">
        <v>2604</v>
      </c>
      <c r="M24" s="54">
        <v>2867</v>
      </c>
      <c r="N24" s="2"/>
    </row>
    <row r="25" spans="1:15" ht="15.75" hidden="1">
      <c r="A25" s="41" t="s">
        <v>3</v>
      </c>
      <c r="B25" s="53">
        <v>2531.205</v>
      </c>
      <c r="C25" s="53">
        <f aca="true" t="shared" si="2" ref="C25:J25">B25+C24</f>
        <v>6198.492</v>
      </c>
      <c r="D25" s="53">
        <f t="shared" si="2"/>
        <v>9890.673999999999</v>
      </c>
      <c r="E25" s="53">
        <f t="shared" si="2"/>
        <v>14353.854</v>
      </c>
      <c r="F25" s="53">
        <f t="shared" si="2"/>
        <v>18391.949</v>
      </c>
      <c r="G25" s="53">
        <f>F25+G24</f>
        <v>21951.292</v>
      </c>
      <c r="H25" s="27">
        <f t="shared" si="2"/>
        <v>24027.283000000003</v>
      </c>
      <c r="I25" s="53">
        <f t="shared" si="2"/>
        <v>25672.710000000003</v>
      </c>
      <c r="J25" s="53">
        <f t="shared" si="2"/>
        <v>26599.710000000003</v>
      </c>
      <c r="K25" s="53">
        <f>J25+K24</f>
        <v>27694.710000000003</v>
      </c>
      <c r="L25" s="27">
        <f>K25+L24</f>
        <v>30298.710000000003</v>
      </c>
      <c r="M25" s="54">
        <f>L25+M24</f>
        <v>33165.71000000001</v>
      </c>
      <c r="O25" s="6"/>
    </row>
    <row r="26" spans="1:15" ht="15.75" hidden="1">
      <c r="A26" s="55"/>
      <c r="B26" s="56"/>
      <c r="C26" s="56"/>
      <c r="D26" s="56"/>
      <c r="E26" s="56"/>
      <c r="F26" s="56"/>
      <c r="G26" s="56"/>
      <c r="H26" s="57"/>
      <c r="I26" s="56"/>
      <c r="J26" s="56"/>
      <c r="K26" s="56"/>
      <c r="L26" s="57"/>
      <c r="M26" s="58"/>
      <c r="O26" s="6"/>
    </row>
    <row r="27" spans="1:13" ht="15.75" hidden="1">
      <c r="A27" s="46"/>
      <c r="B27" s="50"/>
      <c r="C27" s="50"/>
      <c r="D27" s="50"/>
      <c r="E27" s="50"/>
      <c r="F27" s="50"/>
      <c r="G27" s="50"/>
      <c r="H27" s="51"/>
      <c r="I27" s="50"/>
      <c r="J27" s="50"/>
      <c r="K27" s="50"/>
      <c r="L27" s="51"/>
      <c r="M27" s="49"/>
    </row>
    <row r="28" spans="1:13" ht="15.75" hidden="1">
      <c r="A28" s="41" t="s">
        <v>6</v>
      </c>
      <c r="B28" s="50"/>
      <c r="C28" s="50"/>
      <c r="D28" s="50"/>
      <c r="E28" s="50"/>
      <c r="F28" s="50"/>
      <c r="G28" s="50"/>
      <c r="H28" s="51"/>
      <c r="I28" s="50"/>
      <c r="J28" s="50"/>
      <c r="K28" s="50"/>
      <c r="L28" s="51"/>
      <c r="M28" s="52"/>
    </row>
    <row r="29" spans="1:13" ht="15.75" hidden="1">
      <c r="A29" s="40"/>
      <c r="B29" s="50"/>
      <c r="C29" s="50"/>
      <c r="D29" s="50"/>
      <c r="E29" s="50"/>
      <c r="F29" s="50"/>
      <c r="G29" s="50"/>
      <c r="H29" s="51"/>
      <c r="I29" s="50"/>
      <c r="J29" s="50"/>
      <c r="K29" s="50"/>
      <c r="L29" s="51"/>
      <c r="M29" s="52"/>
    </row>
    <row r="30" spans="1:13" ht="15.75" hidden="1">
      <c r="A30" s="41" t="s">
        <v>2</v>
      </c>
      <c r="B30" s="53">
        <v>2431.231</v>
      </c>
      <c r="C30" s="53">
        <v>3337.065</v>
      </c>
      <c r="D30" s="53">
        <v>3530.4485</v>
      </c>
      <c r="E30" s="53">
        <v>4239.0895</v>
      </c>
      <c r="F30" s="53">
        <v>4062.532</v>
      </c>
      <c r="G30" s="53">
        <v>2964.7185</v>
      </c>
      <c r="H30" s="27">
        <v>1496.355</v>
      </c>
      <c r="I30" s="27">
        <v>981.1465</v>
      </c>
      <c r="J30" s="27">
        <v>1149.444</v>
      </c>
      <c r="K30" s="27">
        <v>2707.1155</v>
      </c>
      <c r="L30" s="27">
        <v>2933.288</v>
      </c>
      <c r="M30" s="54">
        <v>2618.383</v>
      </c>
    </row>
    <row r="31" spans="1:13" ht="15.75" hidden="1">
      <c r="A31" s="41" t="s">
        <v>3</v>
      </c>
      <c r="B31" s="53">
        <v>2431.231</v>
      </c>
      <c r="C31" s="53">
        <f aca="true" t="shared" si="3" ref="C31:J31">B31+C30</f>
        <v>5768.296</v>
      </c>
      <c r="D31" s="53">
        <f t="shared" si="3"/>
        <v>9298.7445</v>
      </c>
      <c r="E31" s="53">
        <f t="shared" si="3"/>
        <v>13537.834</v>
      </c>
      <c r="F31" s="53">
        <f t="shared" si="3"/>
        <v>17600.366</v>
      </c>
      <c r="G31" s="53">
        <f>F31+G30</f>
        <v>20565.0845</v>
      </c>
      <c r="H31" s="27">
        <f t="shared" si="3"/>
        <v>22061.4395</v>
      </c>
      <c r="I31" s="27">
        <f t="shared" si="3"/>
        <v>23042.586</v>
      </c>
      <c r="J31" s="27">
        <f t="shared" si="3"/>
        <v>24192.03</v>
      </c>
      <c r="K31" s="27">
        <f>J31+K30</f>
        <v>26899.1455</v>
      </c>
      <c r="L31" s="27">
        <f>K31+L30</f>
        <v>29832.4335</v>
      </c>
      <c r="M31" s="54">
        <f>L31+M30</f>
        <v>32450.8165</v>
      </c>
    </row>
    <row r="32" spans="1:13" ht="15.75" hidden="1">
      <c r="A32" s="40"/>
      <c r="B32" s="50"/>
      <c r="C32" s="50"/>
      <c r="D32" s="50"/>
      <c r="E32" s="50"/>
      <c r="F32" s="50"/>
      <c r="G32" s="50"/>
      <c r="H32" s="51"/>
      <c r="I32" s="51"/>
      <c r="J32" s="51"/>
      <c r="K32" s="51"/>
      <c r="L32" s="51"/>
      <c r="M32" s="52"/>
    </row>
    <row r="33" spans="1:22" ht="15.75" hidden="1">
      <c r="A33" s="46"/>
      <c r="B33" s="47"/>
      <c r="C33" s="47"/>
      <c r="D33" s="47"/>
      <c r="E33" s="47"/>
      <c r="F33" s="47"/>
      <c r="G33" s="47"/>
      <c r="H33" s="48"/>
      <c r="I33" s="48"/>
      <c r="J33" s="48"/>
      <c r="K33" s="48"/>
      <c r="L33" s="48"/>
      <c r="M33" s="59"/>
      <c r="N33" s="2"/>
      <c r="O33" s="5"/>
      <c r="P33" s="2"/>
      <c r="Q33" s="2"/>
      <c r="R33" s="2"/>
      <c r="S33" s="2"/>
      <c r="T33" s="2"/>
      <c r="U33" s="2"/>
      <c r="V33" s="2"/>
    </row>
    <row r="34" spans="1:22" ht="15.75" hidden="1">
      <c r="A34" s="41" t="s">
        <v>7</v>
      </c>
      <c r="B34" s="53"/>
      <c r="C34" s="50"/>
      <c r="D34" s="50"/>
      <c r="E34" s="50"/>
      <c r="F34" s="50"/>
      <c r="G34" s="50"/>
      <c r="H34" s="51"/>
      <c r="I34" s="51"/>
      <c r="J34" s="51"/>
      <c r="K34" s="51"/>
      <c r="L34" s="51"/>
      <c r="M34" s="52"/>
      <c r="N34" s="2"/>
      <c r="O34" s="2"/>
      <c r="P34" s="2"/>
      <c r="Q34" s="2"/>
      <c r="R34" s="2"/>
      <c r="S34" s="2"/>
      <c r="T34" s="2"/>
      <c r="U34" s="2"/>
      <c r="V34" s="2"/>
    </row>
    <row r="35" spans="1:22" ht="15.75" hidden="1">
      <c r="A35" s="40"/>
      <c r="B35" s="50"/>
      <c r="C35" s="50"/>
      <c r="D35" s="50"/>
      <c r="E35" s="50"/>
      <c r="F35" s="50"/>
      <c r="G35" s="50"/>
      <c r="H35" s="51"/>
      <c r="I35" s="51"/>
      <c r="J35" s="51"/>
      <c r="K35" s="51"/>
      <c r="L35" s="51"/>
      <c r="M35" s="52"/>
      <c r="N35" s="2"/>
      <c r="O35" s="2"/>
      <c r="P35" s="2"/>
      <c r="Q35" s="2"/>
      <c r="R35" s="2"/>
      <c r="S35" s="2"/>
      <c r="T35" s="2"/>
      <c r="U35" s="2"/>
      <c r="V35" s="2"/>
    </row>
    <row r="36" spans="1:22" ht="15.75" hidden="1">
      <c r="A36" s="41" t="s">
        <v>2</v>
      </c>
      <c r="B36" s="53">
        <v>4176.289</v>
      </c>
      <c r="C36" s="53">
        <v>4133.9045</v>
      </c>
      <c r="D36" s="50">
        <v>3597.513</v>
      </c>
      <c r="E36" s="50">
        <v>4679.949</v>
      </c>
      <c r="F36" s="50">
        <v>4625.2685</v>
      </c>
      <c r="G36" s="50">
        <v>3313.106</v>
      </c>
      <c r="H36" s="51">
        <v>1439.0025</v>
      </c>
      <c r="I36" s="51">
        <v>848.1045</v>
      </c>
      <c r="J36" s="51">
        <v>325.9095</v>
      </c>
      <c r="K36" s="51">
        <v>357.2115</v>
      </c>
      <c r="L36" s="51">
        <v>1874.698</v>
      </c>
      <c r="M36" s="52">
        <v>4688.2095</v>
      </c>
      <c r="N36" s="2"/>
      <c r="O36" s="2"/>
      <c r="P36" s="2"/>
      <c r="Q36" s="2"/>
      <c r="R36" s="2"/>
      <c r="S36" s="2"/>
      <c r="T36" s="2"/>
      <c r="U36" s="2"/>
      <c r="V36" s="2"/>
    </row>
    <row r="37" spans="1:22" ht="15.75" hidden="1">
      <c r="A37" s="41" t="s">
        <v>3</v>
      </c>
      <c r="B37" s="53">
        <v>4176.289</v>
      </c>
      <c r="C37" s="53">
        <f aca="true" t="shared" si="4" ref="C37:J37">C36+B37</f>
        <v>8310.1935</v>
      </c>
      <c r="D37" s="53">
        <f t="shared" si="4"/>
        <v>11907.7065</v>
      </c>
      <c r="E37" s="53">
        <f t="shared" si="4"/>
        <v>16587.6555</v>
      </c>
      <c r="F37" s="53">
        <f t="shared" si="4"/>
        <v>21212.924</v>
      </c>
      <c r="G37" s="53">
        <f>G36+F37</f>
        <v>24526.03</v>
      </c>
      <c r="H37" s="27">
        <f t="shared" si="4"/>
        <v>25965.032499999998</v>
      </c>
      <c r="I37" s="27">
        <f t="shared" si="4"/>
        <v>26813.137</v>
      </c>
      <c r="J37" s="27">
        <f t="shared" si="4"/>
        <v>27139.0465</v>
      </c>
      <c r="K37" s="27">
        <f>K36+J37</f>
        <v>27496.258</v>
      </c>
      <c r="L37" s="27">
        <f>L36+K37</f>
        <v>29370.956000000002</v>
      </c>
      <c r="M37" s="54">
        <f>M36+L37</f>
        <v>34059.1655</v>
      </c>
      <c r="N37" s="2"/>
      <c r="O37" s="19"/>
      <c r="P37" s="2"/>
      <c r="Q37" s="2"/>
      <c r="R37" s="2"/>
      <c r="S37" s="2"/>
      <c r="T37" s="2"/>
      <c r="U37" s="2"/>
      <c r="V37" s="2"/>
    </row>
    <row r="38" spans="1:22" ht="15.75" hidden="1">
      <c r="A38" s="60"/>
      <c r="B38" s="61"/>
      <c r="C38" s="61"/>
      <c r="D38" s="61"/>
      <c r="E38" s="61"/>
      <c r="F38" s="61"/>
      <c r="G38" s="61"/>
      <c r="H38" s="29"/>
      <c r="I38" s="29"/>
      <c r="J38" s="29"/>
      <c r="K38" s="29"/>
      <c r="L38" s="29"/>
      <c r="M38" s="62"/>
      <c r="N38" s="2"/>
      <c r="O38" s="23"/>
      <c r="P38" s="2"/>
      <c r="Q38" s="2"/>
      <c r="R38" s="2"/>
      <c r="S38" s="2"/>
      <c r="T38" s="2"/>
      <c r="U38" s="2"/>
      <c r="V38" s="2"/>
    </row>
    <row r="39" spans="1:22" ht="15.75" hidden="1">
      <c r="A39" s="41"/>
      <c r="B39" s="53"/>
      <c r="C39" s="53"/>
      <c r="D39" s="53"/>
      <c r="E39" s="53"/>
      <c r="F39" s="53"/>
      <c r="G39" s="53"/>
      <c r="H39" s="27"/>
      <c r="I39" s="27"/>
      <c r="J39" s="27"/>
      <c r="K39" s="27"/>
      <c r="L39" s="27"/>
      <c r="M39" s="54"/>
      <c r="N39" s="2"/>
      <c r="O39" s="19"/>
      <c r="P39" s="2"/>
      <c r="Q39" s="2"/>
      <c r="R39" s="2"/>
      <c r="S39" s="2"/>
      <c r="T39" s="2"/>
      <c r="U39" s="2"/>
      <c r="V39" s="2"/>
    </row>
    <row r="40" spans="1:22" ht="15.75" hidden="1">
      <c r="A40" s="41">
        <v>2001</v>
      </c>
      <c r="B40" s="53"/>
      <c r="C40" s="53"/>
      <c r="D40" s="53"/>
      <c r="E40" s="53"/>
      <c r="F40" s="53"/>
      <c r="G40" s="53"/>
      <c r="H40" s="27"/>
      <c r="I40" s="27"/>
      <c r="J40" s="27"/>
      <c r="K40" s="27"/>
      <c r="L40" s="27"/>
      <c r="M40" s="54"/>
      <c r="N40" s="2"/>
      <c r="O40" s="19"/>
      <c r="P40" s="2"/>
      <c r="Q40" s="2"/>
      <c r="R40" s="2"/>
      <c r="S40" s="2"/>
      <c r="T40" s="2"/>
      <c r="U40" s="2"/>
      <c r="V40" s="2"/>
    </row>
    <row r="41" spans="1:22" ht="15.75" hidden="1">
      <c r="A41" s="40"/>
      <c r="B41" s="53"/>
      <c r="C41" s="53"/>
      <c r="D41" s="53"/>
      <c r="E41" s="53"/>
      <c r="F41" s="53"/>
      <c r="G41" s="53"/>
      <c r="H41" s="27"/>
      <c r="I41" s="27"/>
      <c r="J41" s="27"/>
      <c r="K41" s="27"/>
      <c r="L41" s="27"/>
      <c r="M41" s="54"/>
      <c r="N41" s="2"/>
      <c r="O41" s="19"/>
      <c r="P41" s="2"/>
      <c r="Q41" s="2"/>
      <c r="R41" s="2"/>
      <c r="S41" s="2"/>
      <c r="T41" s="2"/>
      <c r="U41" s="2"/>
      <c r="V41" s="2"/>
    </row>
    <row r="42" spans="1:22" ht="15.75" hidden="1">
      <c r="A42" s="41" t="s">
        <v>2</v>
      </c>
      <c r="B42" s="53">
        <v>3034.4595</v>
      </c>
      <c r="C42" s="53">
        <v>3833.602</v>
      </c>
      <c r="D42" s="53">
        <v>5010.2615</v>
      </c>
      <c r="E42" s="53">
        <v>4977.623</v>
      </c>
      <c r="F42" s="53">
        <v>5181.418</v>
      </c>
      <c r="G42" s="53">
        <v>3832.804</v>
      </c>
      <c r="H42" s="27">
        <v>2636.1015</v>
      </c>
      <c r="I42" s="27">
        <v>2896.266</v>
      </c>
      <c r="J42" s="53">
        <v>2478.779</v>
      </c>
      <c r="K42" s="53">
        <v>3424.0075</v>
      </c>
      <c r="L42" s="27">
        <v>3267.438</v>
      </c>
      <c r="M42" s="54">
        <v>3845.6935</v>
      </c>
      <c r="N42" s="2"/>
      <c r="O42" s="19"/>
      <c r="P42" s="2"/>
      <c r="Q42" s="2"/>
      <c r="R42" s="2"/>
      <c r="S42" s="2"/>
      <c r="T42" s="2"/>
      <c r="U42" s="2"/>
      <c r="V42" s="2"/>
    </row>
    <row r="43" spans="1:22" ht="15.75" hidden="1">
      <c r="A43" s="41" t="s">
        <v>3</v>
      </c>
      <c r="B43" s="53">
        <v>3034.4595</v>
      </c>
      <c r="C43" s="53">
        <f aca="true" t="shared" si="5" ref="C43:M43">B43+C42</f>
        <v>6868.0615</v>
      </c>
      <c r="D43" s="53">
        <f t="shared" si="5"/>
        <v>11878.323</v>
      </c>
      <c r="E43" s="53">
        <f t="shared" si="5"/>
        <v>16855.946</v>
      </c>
      <c r="F43" s="53">
        <f t="shared" si="5"/>
        <v>22037.364</v>
      </c>
      <c r="G43" s="53">
        <f t="shared" si="5"/>
        <v>25870.168</v>
      </c>
      <c r="H43" s="27">
        <f t="shared" si="5"/>
        <v>28506.269500000002</v>
      </c>
      <c r="I43" s="27">
        <f t="shared" si="5"/>
        <v>31402.5355</v>
      </c>
      <c r="J43" s="53">
        <f t="shared" si="5"/>
        <v>33881.3145</v>
      </c>
      <c r="K43" s="53">
        <f>J43+K42</f>
        <v>37305.322</v>
      </c>
      <c r="L43" s="27">
        <f t="shared" si="5"/>
        <v>40572.76</v>
      </c>
      <c r="M43" s="54">
        <f t="shared" si="5"/>
        <v>44418.4535</v>
      </c>
      <c r="N43" s="2"/>
      <c r="O43" s="20"/>
      <c r="P43" s="2"/>
      <c r="Q43" s="2"/>
      <c r="R43" s="2"/>
      <c r="S43" s="2"/>
      <c r="T43" s="2"/>
      <c r="U43" s="2"/>
      <c r="V43" s="2"/>
    </row>
    <row r="44" spans="1:22" ht="15.75" hidden="1">
      <c r="A44" s="55"/>
      <c r="B44" s="37"/>
      <c r="C44" s="37"/>
      <c r="D44" s="37"/>
      <c r="E44" s="37"/>
      <c r="F44" s="37"/>
      <c r="G44" s="37"/>
      <c r="H44" s="63" t="s">
        <v>10</v>
      </c>
      <c r="I44" s="63"/>
      <c r="J44" s="56"/>
      <c r="K44" s="56"/>
      <c r="L44" s="63"/>
      <c r="M44" s="64"/>
      <c r="N44" s="2"/>
      <c r="O44" s="19"/>
      <c r="P44" s="2"/>
      <c r="Q44" s="2"/>
      <c r="R44" s="2"/>
      <c r="S44" s="2"/>
      <c r="T44" s="2"/>
      <c r="U44" s="2"/>
      <c r="V44" s="2"/>
    </row>
    <row r="45" spans="1:22" ht="15.75" hidden="1">
      <c r="A45" s="46"/>
      <c r="B45" s="8"/>
      <c r="C45" s="8"/>
      <c r="D45" s="8"/>
      <c r="E45" s="8"/>
      <c r="F45" s="8"/>
      <c r="G45" s="8"/>
      <c r="H45" s="65"/>
      <c r="I45" s="65"/>
      <c r="J45" s="50"/>
      <c r="K45" s="50"/>
      <c r="L45" s="65"/>
      <c r="M45" s="66"/>
      <c r="N45" s="2"/>
      <c r="O45" s="19"/>
      <c r="P45" s="2"/>
      <c r="Q45" s="2"/>
      <c r="R45" s="2"/>
      <c r="S45" s="2"/>
      <c r="T45" s="2"/>
      <c r="U45" s="2"/>
      <c r="V45" s="2"/>
    </row>
    <row r="46" spans="1:22" ht="15.75" hidden="1">
      <c r="A46" s="41">
        <v>2002</v>
      </c>
      <c r="B46" s="8"/>
      <c r="C46" s="8"/>
      <c r="D46" s="8"/>
      <c r="E46" s="8"/>
      <c r="F46" s="8"/>
      <c r="G46" s="8"/>
      <c r="H46" s="65"/>
      <c r="I46" s="65"/>
      <c r="J46" s="50"/>
      <c r="K46" s="50"/>
      <c r="L46" s="65"/>
      <c r="M46" s="66"/>
      <c r="N46" s="2"/>
      <c r="O46" s="19"/>
      <c r="P46" s="2"/>
      <c r="Q46" s="2"/>
      <c r="R46" s="2"/>
      <c r="S46" s="2"/>
      <c r="T46" s="2"/>
      <c r="U46" s="2"/>
      <c r="V46" s="2"/>
    </row>
    <row r="47" spans="1:22" ht="15.75" hidden="1">
      <c r="A47" s="40"/>
      <c r="B47" s="8"/>
      <c r="C47" s="8"/>
      <c r="D47" s="8"/>
      <c r="E47" s="8"/>
      <c r="F47" s="8"/>
      <c r="G47" s="8"/>
      <c r="H47" s="65"/>
      <c r="I47" s="65"/>
      <c r="J47" s="50"/>
      <c r="K47" s="50"/>
      <c r="L47" s="65"/>
      <c r="M47" s="66"/>
      <c r="N47" s="2"/>
      <c r="O47" s="19"/>
      <c r="P47" s="2"/>
      <c r="Q47" s="2"/>
      <c r="R47" s="2"/>
      <c r="S47" s="2"/>
      <c r="T47" s="2"/>
      <c r="U47" s="2"/>
      <c r="V47" s="2"/>
    </row>
    <row r="48" spans="1:16" ht="15.75" hidden="1">
      <c r="A48" s="10" t="s">
        <v>2</v>
      </c>
      <c r="B48" s="67">
        <v>4340.75</v>
      </c>
      <c r="C48" s="24">
        <f aca="true" t="shared" si="6" ref="C48:J48">C49-B49</f>
        <v>3932.2999999999993</v>
      </c>
      <c r="D48" s="24">
        <f t="shared" si="6"/>
        <v>3954.174000000001</v>
      </c>
      <c r="E48" s="24">
        <f t="shared" si="6"/>
        <v>4956.882</v>
      </c>
      <c r="F48" s="24">
        <f t="shared" si="6"/>
        <v>3877.8940000000002</v>
      </c>
      <c r="G48" s="24">
        <f t="shared" si="6"/>
        <v>2890</v>
      </c>
      <c r="H48" s="24">
        <f t="shared" si="6"/>
        <v>1811.5010000000002</v>
      </c>
      <c r="I48" s="24">
        <f t="shared" si="6"/>
        <v>1224.4989999999998</v>
      </c>
      <c r="J48" s="53">
        <f t="shared" si="6"/>
        <v>223.59300000000076</v>
      </c>
      <c r="K48" s="53">
        <f>K49-J49</f>
        <v>508.0109999999986</v>
      </c>
      <c r="L48" s="53">
        <f>L49-K49</f>
        <v>1260.0080000000016</v>
      </c>
      <c r="M48" s="45">
        <f>M49-L49</f>
        <v>4078.4779999999955</v>
      </c>
      <c r="N48" s="2"/>
      <c r="O48" s="19"/>
      <c r="P48" s="18"/>
    </row>
    <row r="49" spans="1:22" ht="15.75" hidden="1">
      <c r="A49" s="41" t="s">
        <v>3</v>
      </c>
      <c r="B49" s="50">
        <v>4340.75</v>
      </c>
      <c r="C49" s="25">
        <v>8273.05</v>
      </c>
      <c r="D49" s="25">
        <v>12227.224</v>
      </c>
      <c r="E49" s="25">
        <v>17184.106</v>
      </c>
      <c r="F49" s="25">
        <v>21062</v>
      </c>
      <c r="G49" s="25">
        <v>23952</v>
      </c>
      <c r="H49" s="25">
        <v>25763.501</v>
      </c>
      <c r="I49" s="25">
        <v>26988</v>
      </c>
      <c r="J49" s="53">
        <v>27211.593</v>
      </c>
      <c r="K49" s="53">
        <v>27719.604</v>
      </c>
      <c r="L49" s="53">
        <v>28979.612</v>
      </c>
      <c r="M49" s="45">
        <v>33058.09</v>
      </c>
      <c r="N49" s="17"/>
      <c r="O49" s="19"/>
      <c r="P49" s="2"/>
      <c r="Q49" s="2"/>
      <c r="R49" s="2"/>
      <c r="S49" s="2"/>
      <c r="T49" s="2"/>
      <c r="U49" s="2"/>
      <c r="V49" s="2"/>
    </row>
    <row r="50" spans="1:22" ht="15.75" hidden="1">
      <c r="A50" s="60"/>
      <c r="B50" s="68"/>
      <c r="C50" s="68"/>
      <c r="D50" s="68"/>
      <c r="E50" s="68"/>
      <c r="F50" s="68"/>
      <c r="G50" s="68"/>
      <c r="H50" s="69"/>
      <c r="I50" s="68"/>
      <c r="J50" s="61"/>
      <c r="K50" s="61"/>
      <c r="L50" s="61"/>
      <c r="M50" s="84"/>
      <c r="N50" s="17"/>
      <c r="O50" s="19"/>
      <c r="P50" s="2"/>
      <c r="Q50" s="2"/>
      <c r="R50" s="2"/>
      <c r="S50" s="2"/>
      <c r="T50" s="2"/>
      <c r="U50" s="2"/>
      <c r="V50" s="2"/>
    </row>
    <row r="51" spans="1:22" ht="15.75" hidden="1">
      <c r="A51" s="41"/>
      <c r="B51" s="50"/>
      <c r="C51" s="53"/>
      <c r="D51" s="53"/>
      <c r="E51" s="53"/>
      <c r="F51" s="53"/>
      <c r="G51" s="53"/>
      <c r="H51" s="27"/>
      <c r="I51" s="27"/>
      <c r="J51" s="53"/>
      <c r="K51" s="53"/>
      <c r="L51" s="53"/>
      <c r="M51" s="45"/>
      <c r="N51" s="17"/>
      <c r="O51" s="19"/>
      <c r="P51" s="2"/>
      <c r="Q51" s="2"/>
      <c r="R51" s="2"/>
      <c r="S51" s="2"/>
      <c r="T51" s="2"/>
      <c r="U51" s="2"/>
      <c r="V51" s="2"/>
    </row>
    <row r="52" spans="1:22" ht="15.75" hidden="1">
      <c r="A52" s="41">
        <v>2003</v>
      </c>
      <c r="B52" s="50"/>
      <c r="C52" s="53"/>
      <c r="D52" s="53"/>
      <c r="E52" s="53"/>
      <c r="F52" s="53"/>
      <c r="G52" s="53"/>
      <c r="H52" s="27"/>
      <c r="I52" s="27"/>
      <c r="J52" s="53"/>
      <c r="K52" s="53"/>
      <c r="L52" s="53"/>
      <c r="M52" s="45"/>
      <c r="N52" s="17"/>
      <c r="O52" s="19"/>
      <c r="P52" s="2"/>
      <c r="Q52" s="2"/>
      <c r="R52" s="2"/>
      <c r="S52" s="2"/>
      <c r="T52" s="2"/>
      <c r="U52" s="2"/>
      <c r="V52" s="2"/>
    </row>
    <row r="53" spans="1:22" ht="15.75" hidden="1">
      <c r="A53" s="41"/>
      <c r="B53" s="50"/>
      <c r="C53" s="53"/>
      <c r="D53" s="53"/>
      <c r="E53" s="53"/>
      <c r="F53" s="53"/>
      <c r="G53" s="53"/>
      <c r="H53" s="27"/>
      <c r="I53" s="27"/>
      <c r="J53" s="53"/>
      <c r="K53" s="53"/>
      <c r="L53" s="53"/>
      <c r="M53" s="45"/>
      <c r="N53" s="17"/>
      <c r="O53" s="14"/>
      <c r="P53" s="2"/>
      <c r="Q53" s="2"/>
      <c r="R53" s="2"/>
      <c r="S53" s="2"/>
      <c r="T53" s="2"/>
      <c r="U53" s="2"/>
      <c r="V53" s="2"/>
    </row>
    <row r="54" spans="1:22" ht="15.75" hidden="1">
      <c r="A54" s="41" t="s">
        <v>2</v>
      </c>
      <c r="B54" s="90">
        <v>3486.031</v>
      </c>
      <c r="C54" s="86">
        <f aca="true" t="shared" si="7" ref="C54:J54">C55-B55</f>
        <v>4192.126</v>
      </c>
      <c r="D54" s="86">
        <f t="shared" si="7"/>
        <v>3850.3059999999996</v>
      </c>
      <c r="E54" s="86">
        <f t="shared" si="7"/>
        <v>4214.902</v>
      </c>
      <c r="F54" s="86">
        <f t="shared" si="7"/>
        <v>3671.121000000001</v>
      </c>
      <c r="G54" s="86">
        <f t="shared" si="7"/>
        <v>3123.7340000000004</v>
      </c>
      <c r="H54" s="86">
        <f t="shared" si="7"/>
        <v>1837.7799999999988</v>
      </c>
      <c r="I54" s="86">
        <f t="shared" si="7"/>
        <v>1536.5600000000013</v>
      </c>
      <c r="J54" s="86">
        <f t="shared" si="7"/>
        <v>1394.4555</v>
      </c>
      <c r="K54" s="86">
        <f>K55-J55</f>
        <v>1780.9844999999987</v>
      </c>
      <c r="L54" s="86">
        <f>L55-K55</f>
        <v>2678.118999999999</v>
      </c>
      <c r="M54" s="87">
        <f>M55-L55</f>
        <v>3459.881999999998</v>
      </c>
      <c r="N54" s="17"/>
      <c r="O54" s="19"/>
      <c r="P54" s="2"/>
      <c r="Q54" s="2"/>
      <c r="R54" s="2"/>
      <c r="S54" s="2"/>
      <c r="T54" s="2"/>
      <c r="U54" s="2"/>
      <c r="V54" s="2"/>
    </row>
    <row r="55" spans="1:22" ht="15.75" hidden="1">
      <c r="A55" s="41" t="s">
        <v>3</v>
      </c>
      <c r="B55" s="90">
        <v>3486.031</v>
      </c>
      <c r="C55" s="86">
        <v>7678.157</v>
      </c>
      <c r="D55" s="86">
        <v>11528.463</v>
      </c>
      <c r="E55" s="86">
        <v>15743.365</v>
      </c>
      <c r="F55" s="86">
        <v>19414.486</v>
      </c>
      <c r="G55" s="86">
        <v>22538.22</v>
      </c>
      <c r="H55" s="86">
        <v>24376</v>
      </c>
      <c r="I55" s="86">
        <v>25912.56</v>
      </c>
      <c r="J55" s="86">
        <v>27307.0155</v>
      </c>
      <c r="K55" s="86">
        <v>29088</v>
      </c>
      <c r="L55" s="86">
        <v>31766.119</v>
      </c>
      <c r="M55" s="87">
        <v>35226.001</v>
      </c>
      <c r="N55" s="17"/>
      <c r="O55" s="19"/>
      <c r="P55" s="2"/>
      <c r="Q55" s="2"/>
      <c r="R55" s="2"/>
      <c r="S55" s="2"/>
      <c r="T55" s="2"/>
      <c r="U55" s="2"/>
      <c r="V55" s="2"/>
    </row>
    <row r="56" spans="1:22" ht="15.75" hidden="1">
      <c r="A56" s="60"/>
      <c r="B56" s="56"/>
      <c r="C56" s="26"/>
      <c r="D56" s="88"/>
      <c r="E56" s="88"/>
      <c r="F56" s="88"/>
      <c r="G56" s="88"/>
      <c r="H56" s="88"/>
      <c r="I56" s="88"/>
      <c r="J56" s="88"/>
      <c r="K56" s="88"/>
      <c r="L56" s="88"/>
      <c r="M56" s="89"/>
      <c r="N56" s="17"/>
      <c r="O56" s="19"/>
      <c r="P56" s="2"/>
      <c r="Q56" s="2"/>
      <c r="R56" s="2"/>
      <c r="S56" s="2"/>
      <c r="T56" s="2"/>
      <c r="U56" s="2"/>
      <c r="V56" s="2"/>
    </row>
    <row r="57" spans="1:22" ht="15.75" hidden="1">
      <c r="A57" s="41"/>
      <c r="B57" s="50"/>
      <c r="C57" s="25"/>
      <c r="D57" s="25"/>
      <c r="E57" s="25"/>
      <c r="F57" s="25"/>
      <c r="G57" s="25"/>
      <c r="H57" s="25"/>
      <c r="I57" s="25"/>
      <c r="J57" s="53"/>
      <c r="K57" s="27"/>
      <c r="L57" s="27"/>
      <c r="M57" s="45"/>
      <c r="N57" s="17"/>
      <c r="O57" s="19"/>
      <c r="P57" s="2"/>
      <c r="Q57" s="2"/>
      <c r="R57" s="2"/>
      <c r="S57" s="2"/>
      <c r="T57" s="2"/>
      <c r="U57" s="2"/>
      <c r="V57" s="2"/>
    </row>
    <row r="58" spans="1:22" ht="15.75" hidden="1">
      <c r="A58" s="41">
        <v>2004</v>
      </c>
      <c r="B58" s="50"/>
      <c r="C58" s="25"/>
      <c r="D58" s="25"/>
      <c r="E58" s="25"/>
      <c r="F58" s="25"/>
      <c r="G58" s="25"/>
      <c r="H58" s="25"/>
      <c r="I58" s="25"/>
      <c r="J58" s="53"/>
      <c r="K58" s="27"/>
      <c r="L58" s="27"/>
      <c r="M58" s="45"/>
      <c r="N58" s="17"/>
      <c r="O58" s="19"/>
      <c r="P58" s="2"/>
      <c r="Q58" s="2"/>
      <c r="R58" s="2"/>
      <c r="S58" s="2"/>
      <c r="T58" s="2"/>
      <c r="U58" s="2"/>
      <c r="V58" s="2"/>
    </row>
    <row r="59" spans="1:22" ht="15.75" hidden="1">
      <c r="A59" s="41"/>
      <c r="B59" s="50"/>
      <c r="C59" s="25"/>
      <c r="D59" s="25"/>
      <c r="E59" s="25"/>
      <c r="F59" s="25"/>
      <c r="G59" s="25"/>
      <c r="H59" s="25"/>
      <c r="I59" s="25"/>
      <c r="J59" s="53"/>
      <c r="K59" s="27"/>
      <c r="L59" s="27"/>
      <c r="M59" s="45"/>
      <c r="N59" s="17"/>
      <c r="O59" s="19"/>
      <c r="P59" s="2"/>
      <c r="Q59" s="2"/>
      <c r="R59" s="2"/>
      <c r="S59" s="2"/>
      <c r="T59" s="2"/>
      <c r="U59" s="2"/>
      <c r="V59" s="2"/>
    </row>
    <row r="60" spans="1:22" ht="15.75" hidden="1">
      <c r="A60" s="41" t="s">
        <v>2</v>
      </c>
      <c r="B60" s="90">
        <v>4124.641</v>
      </c>
      <c r="C60" s="86">
        <v>4515.167</v>
      </c>
      <c r="D60" s="86">
        <v>4649.429</v>
      </c>
      <c r="E60" s="86">
        <v>5111.742</v>
      </c>
      <c r="F60" s="86">
        <v>4345.0135</v>
      </c>
      <c r="G60" s="86">
        <v>3334.275</v>
      </c>
      <c r="H60" s="86">
        <v>1403.865</v>
      </c>
      <c r="I60" s="86">
        <v>1076.7545</v>
      </c>
      <c r="J60" s="86">
        <v>724.492</v>
      </c>
      <c r="K60" s="86">
        <v>2103.5625</v>
      </c>
      <c r="L60" s="86">
        <v>3185.811</v>
      </c>
      <c r="M60" s="87">
        <v>3586.8625</v>
      </c>
      <c r="N60" s="17"/>
      <c r="O60" s="19"/>
      <c r="P60" s="2"/>
      <c r="Q60" s="2"/>
      <c r="R60" s="2"/>
      <c r="S60" s="2"/>
      <c r="T60" s="2"/>
      <c r="U60" s="2"/>
      <c r="V60" s="2"/>
    </row>
    <row r="61" spans="1:22" ht="15.75" hidden="1">
      <c r="A61" s="41" t="s">
        <v>3</v>
      </c>
      <c r="B61" s="90">
        <v>4124.641</v>
      </c>
      <c r="C61" s="86">
        <f aca="true" t="shared" si="8" ref="C61:M61">B61+C60</f>
        <v>8639.808</v>
      </c>
      <c r="D61" s="86">
        <f t="shared" si="8"/>
        <v>13289.237000000001</v>
      </c>
      <c r="E61" s="86">
        <f t="shared" si="8"/>
        <v>18400.979</v>
      </c>
      <c r="F61" s="86">
        <f t="shared" si="8"/>
        <v>22745.9925</v>
      </c>
      <c r="G61" s="86">
        <f t="shared" si="8"/>
        <v>26080.2675</v>
      </c>
      <c r="H61" s="86">
        <f t="shared" si="8"/>
        <v>27484.132500000003</v>
      </c>
      <c r="I61" s="86">
        <f t="shared" si="8"/>
        <v>28560.887000000002</v>
      </c>
      <c r="J61" s="86">
        <f t="shared" si="8"/>
        <v>29285.379</v>
      </c>
      <c r="K61" s="86">
        <f>J61+K60</f>
        <v>31388.9415</v>
      </c>
      <c r="L61" s="86">
        <f>K61+L60</f>
        <v>34574.7525</v>
      </c>
      <c r="M61" s="87">
        <f t="shared" si="8"/>
        <v>38161.615000000005</v>
      </c>
      <c r="N61" s="17"/>
      <c r="O61" s="19"/>
      <c r="P61" s="2"/>
      <c r="Q61" s="2"/>
      <c r="R61" s="2"/>
      <c r="S61" s="2"/>
      <c r="T61" s="2"/>
      <c r="U61" s="2"/>
      <c r="V61" s="2"/>
    </row>
    <row r="62" spans="1:22" ht="15.75" hidden="1">
      <c r="A62" s="55"/>
      <c r="B62" s="37"/>
      <c r="C62" s="37"/>
      <c r="D62" s="37"/>
      <c r="E62" s="37"/>
      <c r="F62" s="37"/>
      <c r="G62" s="37"/>
      <c r="H62" s="37"/>
      <c r="I62" s="37"/>
      <c r="J62" s="56"/>
      <c r="K62" s="57"/>
      <c r="L62" s="57"/>
      <c r="M62" s="85"/>
      <c r="N62" s="2"/>
      <c r="O62" s="2"/>
      <c r="P62" s="21"/>
      <c r="Q62" s="2"/>
      <c r="R62" s="2"/>
      <c r="S62" s="2"/>
      <c r="T62" s="2"/>
      <c r="U62" s="2"/>
      <c r="V62" s="2"/>
    </row>
    <row r="63" spans="1:22" ht="15.75" hidden="1">
      <c r="A63" s="46"/>
      <c r="B63" s="8"/>
      <c r="C63" s="8"/>
      <c r="D63" s="8"/>
      <c r="E63" s="8"/>
      <c r="F63" s="8"/>
      <c r="G63" s="8"/>
      <c r="H63" s="8"/>
      <c r="I63" s="8"/>
      <c r="J63" s="50"/>
      <c r="K63" s="51"/>
      <c r="L63" s="51"/>
      <c r="M63" s="43"/>
      <c r="N63" s="2"/>
      <c r="O63" s="2"/>
      <c r="P63" s="21"/>
      <c r="Q63" s="2"/>
      <c r="R63" s="2"/>
      <c r="S63" s="2"/>
      <c r="T63" s="2"/>
      <c r="U63" s="2"/>
      <c r="V63" s="2"/>
    </row>
    <row r="64" spans="1:22" ht="15.75" hidden="1">
      <c r="A64" s="41">
        <v>2005</v>
      </c>
      <c r="B64" s="8"/>
      <c r="C64" s="8"/>
      <c r="D64" s="8"/>
      <c r="E64" s="8"/>
      <c r="F64" s="8"/>
      <c r="G64" s="8"/>
      <c r="H64" s="8"/>
      <c r="I64" s="8"/>
      <c r="J64" s="50"/>
      <c r="K64" s="51"/>
      <c r="L64" s="51"/>
      <c r="M64" s="43"/>
      <c r="N64" s="2"/>
      <c r="O64" s="2"/>
      <c r="P64" s="21"/>
      <c r="Q64" s="2"/>
      <c r="R64" s="2"/>
      <c r="S64" s="2"/>
      <c r="T64" s="2"/>
      <c r="U64" s="2"/>
      <c r="V64" s="2"/>
    </row>
    <row r="65" spans="1:22" ht="15.75" hidden="1">
      <c r="A65" s="40"/>
      <c r="B65" s="8"/>
      <c r="C65" s="8"/>
      <c r="D65" s="8"/>
      <c r="E65" s="8"/>
      <c r="F65" s="8"/>
      <c r="G65" s="8"/>
      <c r="H65" s="8"/>
      <c r="I65" s="8"/>
      <c r="J65" s="50"/>
      <c r="K65" s="51"/>
      <c r="L65" s="51"/>
      <c r="M65" s="43"/>
      <c r="N65" s="2"/>
      <c r="O65" s="2"/>
      <c r="P65" s="21"/>
      <c r="Q65" s="2"/>
      <c r="R65" s="2"/>
      <c r="S65" s="2"/>
      <c r="T65" s="2"/>
      <c r="U65" s="2"/>
      <c r="V65" s="2"/>
    </row>
    <row r="66" spans="1:22" ht="15.75" hidden="1">
      <c r="A66" s="41" t="s">
        <v>2</v>
      </c>
      <c r="B66" s="90">
        <v>4923.6195</v>
      </c>
      <c r="C66" s="91">
        <v>4282.197</v>
      </c>
      <c r="D66" s="91">
        <v>4936.773</v>
      </c>
      <c r="E66" s="92">
        <v>4794.444</v>
      </c>
      <c r="F66" s="90">
        <v>4371.889</v>
      </c>
      <c r="G66" s="92">
        <v>3868.281</v>
      </c>
      <c r="H66" s="90">
        <v>1975.1805</v>
      </c>
      <c r="I66" s="90">
        <v>1995.8</v>
      </c>
      <c r="J66" s="90">
        <v>1566.922</v>
      </c>
      <c r="K66" s="93">
        <v>1728.5385</v>
      </c>
      <c r="L66" s="90">
        <v>2162</v>
      </c>
      <c r="M66" s="94">
        <v>2662.401</v>
      </c>
      <c r="N66" s="28"/>
      <c r="O66" s="2"/>
      <c r="P66" s="21"/>
      <c r="Q66" s="2"/>
      <c r="R66" s="2"/>
      <c r="S66" s="2"/>
      <c r="T66" s="2"/>
      <c r="U66" s="2"/>
      <c r="V66" s="2"/>
    </row>
    <row r="67" spans="1:22" ht="15.75" hidden="1">
      <c r="A67" s="41" t="s">
        <v>3</v>
      </c>
      <c r="B67" s="90">
        <v>4923.6195</v>
      </c>
      <c r="C67" s="86">
        <f aca="true" t="shared" si="9" ref="C67:M67">B67+C66</f>
        <v>9205.8165</v>
      </c>
      <c r="D67" s="86">
        <f t="shared" si="9"/>
        <v>14142.589500000002</v>
      </c>
      <c r="E67" s="86">
        <f t="shared" si="9"/>
        <v>18937.0335</v>
      </c>
      <c r="F67" s="86">
        <f t="shared" si="9"/>
        <v>23308.9225</v>
      </c>
      <c r="G67" s="86">
        <f t="shared" si="9"/>
        <v>27177.2035</v>
      </c>
      <c r="H67" s="86">
        <f t="shared" si="9"/>
        <v>29152.384</v>
      </c>
      <c r="I67" s="86">
        <f t="shared" si="9"/>
        <v>31148.183999999997</v>
      </c>
      <c r="J67" s="86">
        <f t="shared" si="9"/>
        <v>32715.105999999996</v>
      </c>
      <c r="K67" s="86">
        <f>J67+K66</f>
        <v>34443.644499999995</v>
      </c>
      <c r="L67" s="86">
        <f t="shared" si="9"/>
        <v>36605.644499999995</v>
      </c>
      <c r="M67" s="87">
        <f t="shared" si="9"/>
        <v>39268.04549999999</v>
      </c>
      <c r="N67" s="28"/>
      <c r="O67" s="2"/>
      <c r="P67" s="21"/>
      <c r="Q67" s="2"/>
      <c r="R67" s="2"/>
      <c r="S67" s="2"/>
      <c r="T67" s="2"/>
      <c r="U67" s="2"/>
      <c r="V67" s="2"/>
    </row>
    <row r="68" spans="1:22" ht="15.75" hidden="1">
      <c r="A68" s="60"/>
      <c r="B68" s="56"/>
      <c r="C68" s="29"/>
      <c r="D68" s="29"/>
      <c r="E68" s="29"/>
      <c r="F68" s="29"/>
      <c r="G68" s="29"/>
      <c r="H68" s="29"/>
      <c r="I68" s="29"/>
      <c r="J68" s="61"/>
      <c r="K68" s="29"/>
      <c r="L68" s="29"/>
      <c r="M68" s="84"/>
      <c r="N68" s="28"/>
      <c r="O68" s="2"/>
      <c r="P68" s="21"/>
      <c r="Q68" s="2"/>
      <c r="R68" s="2"/>
      <c r="S68" s="2"/>
      <c r="T68" s="2"/>
      <c r="U68" s="2"/>
      <c r="V68" s="2"/>
    </row>
    <row r="69" spans="1:22" ht="15.75" hidden="1">
      <c r="A69" s="70"/>
      <c r="B69" s="50"/>
      <c r="C69" s="27"/>
      <c r="D69" s="27"/>
      <c r="E69" s="27"/>
      <c r="F69" s="27"/>
      <c r="G69" s="27"/>
      <c r="H69" s="27"/>
      <c r="I69" s="27"/>
      <c r="J69" s="53"/>
      <c r="K69" s="27"/>
      <c r="L69" s="27"/>
      <c r="M69" s="45"/>
      <c r="N69" s="28"/>
      <c r="O69" s="2"/>
      <c r="P69" s="21"/>
      <c r="Q69" s="2"/>
      <c r="R69" s="2"/>
      <c r="S69" s="2"/>
      <c r="T69" s="2"/>
      <c r="U69" s="2"/>
      <c r="V69" s="2"/>
    </row>
    <row r="70" spans="1:22" ht="15.75" hidden="1">
      <c r="A70" s="41">
        <v>2006</v>
      </c>
      <c r="B70" s="50"/>
      <c r="C70" s="27"/>
      <c r="D70" s="27"/>
      <c r="E70" s="27"/>
      <c r="F70" s="27"/>
      <c r="G70" s="27"/>
      <c r="H70" s="27"/>
      <c r="I70" s="27"/>
      <c r="J70" s="53"/>
      <c r="K70" s="27"/>
      <c r="L70" s="27"/>
      <c r="M70" s="45"/>
      <c r="N70" s="28"/>
      <c r="O70" s="2"/>
      <c r="P70" s="21"/>
      <c r="Q70" s="2"/>
      <c r="R70" s="2"/>
      <c r="S70" s="2"/>
      <c r="T70" s="2"/>
      <c r="U70" s="2"/>
      <c r="V70" s="2"/>
    </row>
    <row r="71" spans="1:22" ht="15.75" hidden="1">
      <c r="A71" s="41"/>
      <c r="B71" s="50"/>
      <c r="C71" s="27"/>
      <c r="D71" s="27"/>
      <c r="E71" s="27"/>
      <c r="F71" s="27"/>
      <c r="G71" s="27"/>
      <c r="H71" s="27"/>
      <c r="I71" s="27"/>
      <c r="J71" s="53"/>
      <c r="K71" s="27"/>
      <c r="L71" s="27"/>
      <c r="M71" s="45"/>
      <c r="N71" s="28"/>
      <c r="O71" s="2"/>
      <c r="P71" s="21"/>
      <c r="Q71" s="2"/>
      <c r="R71" s="2"/>
      <c r="S71" s="2"/>
      <c r="T71" s="2"/>
      <c r="U71" s="2"/>
      <c r="V71" s="2"/>
    </row>
    <row r="72" spans="1:22" ht="15.75" hidden="1">
      <c r="A72" s="41" t="s">
        <v>2</v>
      </c>
      <c r="B72" s="90">
        <v>2942.334</v>
      </c>
      <c r="C72" s="86">
        <v>3442.836</v>
      </c>
      <c r="D72" s="86">
        <v>3692.797</v>
      </c>
      <c r="E72" s="86">
        <v>3430.902</v>
      </c>
      <c r="F72" s="86">
        <v>3629.496</v>
      </c>
      <c r="G72" s="86">
        <v>3273.705</v>
      </c>
      <c r="H72" s="86">
        <v>1676.763</v>
      </c>
      <c r="I72" s="86">
        <v>1639.6675</v>
      </c>
      <c r="J72" s="86">
        <v>907.178</v>
      </c>
      <c r="K72" s="86">
        <v>1293</v>
      </c>
      <c r="L72" s="86">
        <v>1854.187</v>
      </c>
      <c r="M72" s="87">
        <v>3053.649</v>
      </c>
      <c r="N72" s="28"/>
      <c r="O72" s="2"/>
      <c r="P72" s="21"/>
      <c r="Q72" s="2"/>
      <c r="R72" s="2"/>
      <c r="S72" s="2"/>
      <c r="T72" s="2"/>
      <c r="U72" s="2"/>
      <c r="V72" s="2"/>
    </row>
    <row r="73" spans="1:22" ht="15.75" hidden="1">
      <c r="A73" s="41" t="s">
        <v>3</v>
      </c>
      <c r="B73" s="90">
        <v>2942.334</v>
      </c>
      <c r="C73" s="86">
        <f aca="true" t="shared" si="10" ref="C73:M73">B73+C72</f>
        <v>6385.17</v>
      </c>
      <c r="D73" s="86">
        <f t="shared" si="10"/>
        <v>10077.967</v>
      </c>
      <c r="E73" s="86">
        <f t="shared" si="10"/>
        <v>13508.869</v>
      </c>
      <c r="F73" s="86">
        <f t="shared" si="10"/>
        <v>17138.365</v>
      </c>
      <c r="G73" s="86">
        <f t="shared" si="10"/>
        <v>20412.07</v>
      </c>
      <c r="H73" s="86">
        <f t="shared" si="10"/>
        <v>22088.833</v>
      </c>
      <c r="I73" s="86">
        <f t="shared" si="10"/>
        <v>23728.5005</v>
      </c>
      <c r="J73" s="86">
        <f t="shared" si="10"/>
        <v>24635.678499999998</v>
      </c>
      <c r="K73" s="86">
        <f>J73+K72</f>
        <v>25928.678499999998</v>
      </c>
      <c r="L73" s="86">
        <f t="shared" si="10"/>
        <v>27782.8655</v>
      </c>
      <c r="M73" s="87">
        <f t="shared" si="10"/>
        <v>30836.5145</v>
      </c>
      <c r="N73" s="28"/>
      <c r="O73" s="2"/>
      <c r="P73" s="21"/>
      <c r="Q73" s="2"/>
      <c r="R73" s="2"/>
      <c r="S73" s="2"/>
      <c r="T73" s="2"/>
      <c r="U73" s="2"/>
      <c r="V73" s="2"/>
    </row>
    <row r="74" spans="1:22" ht="15.75" hidden="1">
      <c r="A74" s="55"/>
      <c r="B74" s="36"/>
      <c r="C74" s="37"/>
      <c r="D74" s="37"/>
      <c r="E74" s="37"/>
      <c r="F74" s="37"/>
      <c r="G74" s="37"/>
      <c r="H74" s="37"/>
      <c r="I74" s="37"/>
      <c r="J74" s="63"/>
      <c r="K74" s="57"/>
      <c r="L74" s="57"/>
      <c r="M74" s="64"/>
      <c r="N74" s="2"/>
      <c r="O74" s="2"/>
      <c r="P74" s="21"/>
      <c r="Q74" s="2"/>
      <c r="R74" s="2"/>
      <c r="S74" s="2"/>
      <c r="T74" s="2"/>
      <c r="U74" s="2"/>
      <c r="V74" s="2"/>
    </row>
    <row r="75" spans="1:22" ht="15.75" hidden="1">
      <c r="A75" s="46"/>
      <c r="B75" s="8"/>
      <c r="C75" s="8"/>
      <c r="D75" s="8"/>
      <c r="E75" s="8"/>
      <c r="F75" s="8"/>
      <c r="G75" s="8"/>
      <c r="H75" s="8"/>
      <c r="I75" s="8"/>
      <c r="J75" s="65"/>
      <c r="K75" s="51"/>
      <c r="L75" s="51"/>
      <c r="M75" s="66"/>
      <c r="N75" s="2"/>
      <c r="O75" s="2"/>
      <c r="P75" s="21"/>
      <c r="Q75" s="2"/>
      <c r="R75" s="2"/>
      <c r="S75" s="2"/>
      <c r="T75" s="2"/>
      <c r="U75" s="2"/>
      <c r="V75" s="2"/>
    </row>
    <row r="76" spans="1:22" ht="15.75" hidden="1">
      <c r="A76" s="41">
        <v>2007</v>
      </c>
      <c r="B76" s="8"/>
      <c r="C76" s="8"/>
      <c r="D76" s="8"/>
      <c r="E76" s="8"/>
      <c r="F76" s="8"/>
      <c r="G76" s="8"/>
      <c r="H76" s="8"/>
      <c r="I76" s="8"/>
      <c r="J76" s="65"/>
      <c r="K76" s="51"/>
      <c r="L76" s="51"/>
      <c r="M76" s="66"/>
      <c r="N76" s="2"/>
      <c r="O76" s="2"/>
      <c r="P76" s="21"/>
      <c r="Q76" s="2"/>
      <c r="R76" s="2"/>
      <c r="S76" s="2"/>
      <c r="T76" s="2"/>
      <c r="U76" s="2"/>
      <c r="V76" s="2"/>
    </row>
    <row r="77" spans="1:22" ht="15.75" hidden="1">
      <c r="A77" s="40"/>
      <c r="B77" s="8"/>
      <c r="C77" s="8"/>
      <c r="D77" s="8"/>
      <c r="E77" s="8"/>
      <c r="F77" s="8"/>
      <c r="G77" s="8"/>
      <c r="H77" s="8"/>
      <c r="I77" s="8"/>
      <c r="J77" s="65"/>
      <c r="K77" s="51"/>
      <c r="L77" s="51"/>
      <c r="M77" s="66"/>
      <c r="N77" s="2"/>
      <c r="O77" s="2"/>
      <c r="P77" s="21"/>
      <c r="Q77" s="2"/>
      <c r="R77" s="2"/>
      <c r="S77" s="2"/>
      <c r="T77" s="2"/>
      <c r="U77" s="2"/>
      <c r="V77" s="2"/>
    </row>
    <row r="78" spans="1:22" ht="15.75" hidden="1">
      <c r="A78" s="41" t="s">
        <v>2</v>
      </c>
      <c r="B78" s="92">
        <v>3824.788</v>
      </c>
      <c r="C78" s="90">
        <v>4251.264</v>
      </c>
      <c r="D78" s="90">
        <v>4411.638</v>
      </c>
      <c r="E78" s="90">
        <v>4321.259</v>
      </c>
      <c r="F78" s="92">
        <v>3576.534</v>
      </c>
      <c r="G78" s="90">
        <v>2295.163</v>
      </c>
      <c r="H78" s="92">
        <v>1577.121</v>
      </c>
      <c r="I78" s="92">
        <v>1499.105</v>
      </c>
      <c r="J78" s="92">
        <v>1491.156</v>
      </c>
      <c r="K78" s="90">
        <v>2133.459</v>
      </c>
      <c r="L78" s="96">
        <v>2035.412</v>
      </c>
      <c r="M78" s="97">
        <v>2259.58</v>
      </c>
      <c r="N78" s="2"/>
      <c r="O78" s="2"/>
      <c r="P78" s="21"/>
      <c r="Q78" s="2"/>
      <c r="R78" s="2"/>
      <c r="S78" s="2"/>
      <c r="T78" s="2"/>
      <c r="U78" s="2"/>
      <c r="V78" s="2"/>
    </row>
    <row r="79" spans="1:22" ht="15.75" hidden="1">
      <c r="A79" s="41" t="s">
        <v>3</v>
      </c>
      <c r="B79" s="92">
        <v>3824.788</v>
      </c>
      <c r="C79" s="86">
        <f aca="true" t="shared" si="11" ref="C79:K79">B79+C78</f>
        <v>8076.052</v>
      </c>
      <c r="D79" s="86">
        <f t="shared" si="11"/>
        <v>12487.689999999999</v>
      </c>
      <c r="E79" s="86">
        <f t="shared" si="11"/>
        <v>16808.949</v>
      </c>
      <c r="F79" s="86">
        <f t="shared" si="11"/>
        <v>20385.483</v>
      </c>
      <c r="G79" s="86">
        <f t="shared" si="11"/>
        <v>22680.646</v>
      </c>
      <c r="H79" s="86">
        <f t="shared" si="11"/>
        <v>24257.767</v>
      </c>
      <c r="I79" s="86">
        <f t="shared" si="11"/>
        <v>25756.872</v>
      </c>
      <c r="J79" s="86">
        <f t="shared" si="11"/>
        <v>27248.028</v>
      </c>
      <c r="K79" s="86">
        <f t="shared" si="11"/>
        <v>29381.486999999997</v>
      </c>
      <c r="L79" s="95">
        <f>K79+L78</f>
        <v>31416.898999999998</v>
      </c>
      <c r="M79" s="98">
        <f>L79+M78</f>
        <v>33676.479</v>
      </c>
      <c r="N79" s="2"/>
      <c r="O79" s="2"/>
      <c r="P79" s="21"/>
      <c r="Q79" s="2"/>
      <c r="R79" s="2"/>
      <c r="S79" s="2"/>
      <c r="T79" s="2"/>
      <c r="U79" s="2"/>
      <c r="V79" s="2"/>
    </row>
    <row r="80" spans="1:22" ht="15.75" hidden="1">
      <c r="A80" s="60"/>
      <c r="B80" s="100"/>
      <c r="C80" s="88"/>
      <c r="D80" s="88"/>
      <c r="E80" s="88"/>
      <c r="F80" s="88"/>
      <c r="G80" s="88"/>
      <c r="H80" s="88"/>
      <c r="I80" s="88"/>
      <c r="J80" s="88"/>
      <c r="K80" s="88"/>
      <c r="L80" s="101"/>
      <c r="M80" s="102"/>
      <c r="N80" s="2"/>
      <c r="O80" s="2"/>
      <c r="P80" s="21"/>
      <c r="Q80" s="2"/>
      <c r="R80" s="2"/>
      <c r="S80" s="2"/>
      <c r="T80" s="2"/>
      <c r="U80" s="2"/>
      <c r="V80" s="2"/>
    </row>
    <row r="81" spans="1:22" ht="15.75" hidden="1">
      <c r="A81" s="41"/>
      <c r="B81" s="92"/>
      <c r="C81" s="86"/>
      <c r="D81" s="86"/>
      <c r="E81" s="86"/>
      <c r="F81" s="86"/>
      <c r="G81" s="86"/>
      <c r="H81" s="86"/>
      <c r="I81" s="86"/>
      <c r="J81" s="86"/>
      <c r="K81" s="86"/>
      <c r="L81" s="95"/>
      <c r="M81" s="98"/>
      <c r="N81" s="2"/>
      <c r="O81" s="2"/>
      <c r="P81" s="21"/>
      <c r="Q81" s="2"/>
      <c r="R81" s="2"/>
      <c r="S81" s="2"/>
      <c r="T81" s="2"/>
      <c r="U81" s="2"/>
      <c r="V81" s="2"/>
    </row>
    <row r="82" spans="1:22" ht="15.75" hidden="1">
      <c r="A82" s="41">
        <v>2008</v>
      </c>
      <c r="B82" s="92"/>
      <c r="C82" s="86"/>
      <c r="D82" s="86"/>
      <c r="E82" s="86"/>
      <c r="F82" s="86"/>
      <c r="G82" s="86"/>
      <c r="H82" s="86"/>
      <c r="I82" s="86"/>
      <c r="J82" s="86"/>
      <c r="K82" s="86"/>
      <c r="L82" s="95"/>
      <c r="M82" s="98"/>
      <c r="N82" s="2"/>
      <c r="O82" s="2"/>
      <c r="P82" s="21"/>
      <c r="Q82" s="2"/>
      <c r="R82" s="2"/>
      <c r="S82" s="2"/>
      <c r="T82" s="2"/>
      <c r="U82" s="2"/>
      <c r="V82" s="2"/>
    </row>
    <row r="83" spans="1:22" ht="15.75" hidden="1">
      <c r="A83" s="41"/>
      <c r="B83" s="92"/>
      <c r="C83" s="86"/>
      <c r="D83" s="86"/>
      <c r="E83" s="86"/>
      <c r="F83" s="86"/>
      <c r="G83" s="86"/>
      <c r="H83" s="86"/>
      <c r="I83" s="86"/>
      <c r="J83" s="86"/>
      <c r="K83" s="86"/>
      <c r="L83" s="95"/>
      <c r="M83" s="98"/>
      <c r="N83" s="2"/>
      <c r="O83" s="2"/>
      <c r="P83" s="21"/>
      <c r="Q83" s="2"/>
      <c r="R83" s="2"/>
      <c r="S83" s="2"/>
      <c r="T83" s="2"/>
      <c r="U83" s="2"/>
      <c r="V83" s="2"/>
    </row>
    <row r="84" spans="1:22" ht="15.75" hidden="1">
      <c r="A84" s="41" t="s">
        <v>14</v>
      </c>
      <c r="B84" s="92">
        <v>2944.4305</v>
      </c>
      <c r="C84" s="86">
        <v>3083.15</v>
      </c>
      <c r="D84" s="86">
        <v>2955.824</v>
      </c>
      <c r="E84" s="86">
        <v>4319.391</v>
      </c>
      <c r="F84" s="86">
        <v>3883.307</v>
      </c>
      <c r="G84" s="86">
        <v>2676.258</v>
      </c>
      <c r="H84" s="86">
        <v>1728.8</v>
      </c>
      <c r="I84" s="86">
        <v>1508.687</v>
      </c>
      <c r="J84" s="86">
        <v>1209.343499999997</v>
      </c>
      <c r="K84" s="86">
        <v>2104.39</v>
      </c>
      <c r="L84" s="95">
        <v>2445.745</v>
      </c>
      <c r="M84" s="98">
        <v>2933.733</v>
      </c>
      <c r="N84" s="2"/>
      <c r="O84" s="2"/>
      <c r="P84" s="21"/>
      <c r="Q84" s="2"/>
      <c r="R84" s="2"/>
      <c r="S84" s="2"/>
      <c r="T84" s="2"/>
      <c r="U84" s="2"/>
      <c r="V84" s="2"/>
    </row>
    <row r="85" spans="1:22" ht="15.75" hidden="1">
      <c r="A85" s="41" t="s">
        <v>27</v>
      </c>
      <c r="B85" s="92">
        <v>2944.4305</v>
      </c>
      <c r="C85" s="86">
        <f aca="true" t="shared" si="12" ref="C85:M85">B85+C84</f>
        <v>6027.5805</v>
      </c>
      <c r="D85" s="86">
        <f t="shared" si="12"/>
        <v>8983.4045</v>
      </c>
      <c r="E85" s="86">
        <f t="shared" si="12"/>
        <v>13302.7955</v>
      </c>
      <c r="F85" s="86">
        <f t="shared" si="12"/>
        <v>17186.1025</v>
      </c>
      <c r="G85" s="86">
        <f t="shared" si="12"/>
        <v>19862.360500000003</v>
      </c>
      <c r="H85" s="86">
        <f t="shared" si="12"/>
        <v>21591.1605</v>
      </c>
      <c r="I85" s="86">
        <f t="shared" si="12"/>
        <v>23099.847500000003</v>
      </c>
      <c r="J85" s="86">
        <f t="shared" si="12"/>
        <v>24309.191</v>
      </c>
      <c r="K85" s="86">
        <f t="shared" si="12"/>
        <v>26413.581</v>
      </c>
      <c r="L85" s="86">
        <f t="shared" si="12"/>
        <v>28859.325999999997</v>
      </c>
      <c r="M85" s="87">
        <f t="shared" si="12"/>
        <v>31793.058999999997</v>
      </c>
      <c r="N85" s="2"/>
      <c r="O85" s="2"/>
      <c r="P85" s="21"/>
      <c r="Q85" s="2"/>
      <c r="R85" s="2"/>
      <c r="S85" s="2"/>
      <c r="T85" s="2"/>
      <c r="U85" s="2"/>
      <c r="V85" s="2"/>
    </row>
    <row r="86" spans="1:22" ht="15.75" hidden="1">
      <c r="A86" s="60"/>
      <c r="B86" s="100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9"/>
      <c r="N86" s="2"/>
      <c r="O86" s="2"/>
      <c r="P86" s="21"/>
      <c r="Q86" s="2"/>
      <c r="R86" s="2"/>
      <c r="S86" s="2"/>
      <c r="T86" s="2"/>
      <c r="U86" s="2"/>
      <c r="V86" s="2"/>
    </row>
    <row r="87" spans="1:22" ht="15.75" hidden="1">
      <c r="A87" s="70"/>
      <c r="B87" s="111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3"/>
      <c r="N87" s="2"/>
      <c r="O87" s="2"/>
      <c r="P87" s="21"/>
      <c r="Q87" s="2"/>
      <c r="R87" s="2"/>
      <c r="S87" s="2"/>
      <c r="T87" s="2"/>
      <c r="U87" s="2"/>
      <c r="V87" s="2"/>
    </row>
    <row r="88" spans="1:22" ht="15.75" hidden="1">
      <c r="A88" s="41">
        <v>2009</v>
      </c>
      <c r="B88" s="92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7"/>
      <c r="N88" s="2"/>
      <c r="O88" s="2"/>
      <c r="P88" s="21"/>
      <c r="Q88" s="2"/>
      <c r="R88" s="2"/>
      <c r="S88" s="2"/>
      <c r="T88" s="2"/>
      <c r="U88" s="2"/>
      <c r="V88" s="2"/>
    </row>
    <row r="89" spans="1:22" ht="15.75" hidden="1">
      <c r="A89" s="41"/>
      <c r="B89" s="92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7"/>
      <c r="N89" s="2"/>
      <c r="O89" s="2"/>
      <c r="P89" s="21"/>
      <c r="Q89" s="2"/>
      <c r="R89" s="2"/>
      <c r="S89" s="2"/>
      <c r="T89" s="2"/>
      <c r="U89" s="2"/>
      <c r="V89" s="2"/>
    </row>
    <row r="90" spans="1:22" ht="15.75" hidden="1">
      <c r="A90" s="41" t="s">
        <v>14</v>
      </c>
      <c r="B90" s="92">
        <v>3009.24</v>
      </c>
      <c r="C90" s="86">
        <v>3202.672</v>
      </c>
      <c r="D90" s="86">
        <v>3680.219</v>
      </c>
      <c r="E90" s="86">
        <v>3959.846</v>
      </c>
      <c r="F90" s="86">
        <v>3599.055</v>
      </c>
      <c r="G90" s="86">
        <v>3302.357</v>
      </c>
      <c r="H90" s="86">
        <v>1786.483</v>
      </c>
      <c r="I90" s="86">
        <v>1473.409</v>
      </c>
      <c r="J90" s="86">
        <v>1029.034</v>
      </c>
      <c r="K90" s="86">
        <v>1417.012</v>
      </c>
      <c r="L90" s="86">
        <v>2385.47</v>
      </c>
      <c r="M90" s="87">
        <v>2987.05</v>
      </c>
      <c r="N90" s="110"/>
      <c r="O90" s="2"/>
      <c r="P90" s="21"/>
      <c r="Q90" s="2"/>
      <c r="R90" s="2"/>
      <c r="S90" s="2"/>
      <c r="T90" s="2"/>
      <c r="U90" s="2"/>
      <c r="V90" s="2"/>
    </row>
    <row r="91" spans="1:22" ht="15.75" hidden="1">
      <c r="A91" s="41" t="s">
        <v>27</v>
      </c>
      <c r="B91" s="92">
        <v>3009.24</v>
      </c>
      <c r="C91" s="86">
        <f aca="true" t="shared" si="13" ref="C91:M91">B91+C90</f>
        <v>6211.912</v>
      </c>
      <c r="D91" s="86">
        <f t="shared" si="13"/>
        <v>9892.131000000001</v>
      </c>
      <c r="E91" s="86">
        <f t="shared" si="13"/>
        <v>13851.977</v>
      </c>
      <c r="F91" s="86">
        <f t="shared" si="13"/>
        <v>17451.032</v>
      </c>
      <c r="G91" s="86">
        <f t="shared" si="13"/>
        <v>20753.389</v>
      </c>
      <c r="H91" s="86">
        <f t="shared" si="13"/>
        <v>22539.872</v>
      </c>
      <c r="I91" s="86">
        <f t="shared" si="13"/>
        <v>24013.281</v>
      </c>
      <c r="J91" s="86">
        <f t="shared" si="13"/>
        <v>25042.315</v>
      </c>
      <c r="K91" s="86">
        <f t="shared" si="13"/>
        <v>26459.326999999997</v>
      </c>
      <c r="L91" s="86">
        <f t="shared" si="13"/>
        <v>28844.797</v>
      </c>
      <c r="M91" s="87">
        <f t="shared" si="13"/>
        <v>31831.846999999998</v>
      </c>
      <c r="N91" s="110"/>
      <c r="O91" s="2"/>
      <c r="P91" s="21"/>
      <c r="Q91" s="2"/>
      <c r="R91" s="2"/>
      <c r="S91" s="2"/>
      <c r="T91" s="2"/>
      <c r="U91" s="2"/>
      <c r="V91" s="2"/>
    </row>
    <row r="92" spans="1:22" ht="15.75" hidden="1">
      <c r="A92" s="60"/>
      <c r="B92" s="100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9"/>
      <c r="N92" s="110"/>
      <c r="O92" s="2"/>
      <c r="P92" s="21"/>
      <c r="Q92" s="2"/>
      <c r="R92" s="2"/>
      <c r="S92" s="2"/>
      <c r="T92" s="2"/>
      <c r="U92" s="2"/>
      <c r="V92" s="2"/>
    </row>
    <row r="93" spans="1:22" ht="15.75" hidden="1">
      <c r="A93" s="41"/>
      <c r="B93" s="92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7"/>
      <c r="N93" s="110"/>
      <c r="O93" s="2"/>
      <c r="P93" s="21"/>
      <c r="Q93" s="2"/>
      <c r="R93" s="2"/>
      <c r="S93" s="2"/>
      <c r="T93" s="2"/>
      <c r="U93" s="2"/>
      <c r="V93" s="2"/>
    </row>
    <row r="94" spans="1:22" ht="15.75" hidden="1">
      <c r="A94" s="41">
        <v>2010</v>
      </c>
      <c r="B94" s="92"/>
      <c r="C94" s="86"/>
      <c r="D94" s="86"/>
      <c r="E94" s="86"/>
      <c r="F94" s="86"/>
      <c r="G94" s="86"/>
      <c r="I94" s="86"/>
      <c r="J94" s="86"/>
      <c r="K94" s="86"/>
      <c r="L94" s="86"/>
      <c r="M94" s="87"/>
      <c r="N94" s="2"/>
      <c r="O94" s="2"/>
      <c r="P94" s="21"/>
      <c r="Q94" s="2"/>
      <c r="R94" s="2"/>
      <c r="S94" s="2"/>
      <c r="T94" s="2"/>
      <c r="U94" s="2"/>
      <c r="V94" s="2"/>
    </row>
    <row r="95" spans="1:22" ht="15.75" hidden="1">
      <c r="A95" s="41"/>
      <c r="B95" s="92"/>
      <c r="C95" s="86"/>
      <c r="D95" s="86"/>
      <c r="E95" s="86"/>
      <c r="F95" s="86"/>
      <c r="G95" s="86"/>
      <c r="I95" s="86"/>
      <c r="J95" s="86"/>
      <c r="K95" s="86"/>
      <c r="L95" s="86"/>
      <c r="M95" s="87"/>
      <c r="N95" s="2"/>
      <c r="O95" s="2"/>
      <c r="P95" s="22"/>
      <c r="Q95" s="2"/>
      <c r="R95" s="2"/>
      <c r="S95" s="2"/>
      <c r="T95" s="2"/>
      <c r="U95" s="2"/>
      <c r="V95" s="2"/>
    </row>
    <row r="96" spans="1:22" ht="15.75" hidden="1">
      <c r="A96" s="41" t="s">
        <v>14</v>
      </c>
      <c r="B96" s="92">
        <v>3369.845</v>
      </c>
      <c r="C96" s="86">
        <v>4560.434</v>
      </c>
      <c r="D96" s="86">
        <v>4882.1515</v>
      </c>
      <c r="E96" s="86">
        <v>4682.797</v>
      </c>
      <c r="F96" s="86">
        <v>4605.338</v>
      </c>
      <c r="G96" s="86">
        <v>3824.24</v>
      </c>
      <c r="H96" s="86">
        <v>1973.668</v>
      </c>
      <c r="I96" s="86">
        <v>1493.0705</v>
      </c>
      <c r="J96" s="86">
        <v>926.718</v>
      </c>
      <c r="K96" s="86">
        <v>1356.765</v>
      </c>
      <c r="L96" s="86">
        <v>2903.006</v>
      </c>
      <c r="M96" s="87">
        <v>3276.567</v>
      </c>
      <c r="N96" s="2"/>
      <c r="O96" s="2"/>
      <c r="P96" s="2"/>
      <c r="Q96" s="2"/>
      <c r="R96" s="2"/>
      <c r="S96" s="2"/>
      <c r="T96" s="2"/>
      <c r="U96" s="2"/>
      <c r="V96" s="2"/>
    </row>
    <row r="97" spans="1:22" ht="15.75" hidden="1">
      <c r="A97" s="41" t="s">
        <v>27</v>
      </c>
      <c r="B97" s="92">
        <v>3369.845</v>
      </c>
      <c r="C97" s="86">
        <f aca="true" t="shared" si="14" ref="C97:L97">B97+C96</f>
        <v>7930.279</v>
      </c>
      <c r="D97" s="86">
        <f t="shared" si="14"/>
        <v>12812.4305</v>
      </c>
      <c r="E97" s="86">
        <f t="shared" si="14"/>
        <v>17495.2275</v>
      </c>
      <c r="F97" s="86">
        <f t="shared" si="14"/>
        <v>22100.5655</v>
      </c>
      <c r="G97" s="86">
        <f t="shared" si="14"/>
        <v>25924.805500000002</v>
      </c>
      <c r="H97" s="86">
        <f t="shared" si="14"/>
        <v>27898.473500000004</v>
      </c>
      <c r="I97" s="86">
        <f t="shared" si="14"/>
        <v>29391.544000000005</v>
      </c>
      <c r="J97" s="86">
        <f t="shared" si="14"/>
        <v>30318.262000000006</v>
      </c>
      <c r="K97" s="86">
        <f t="shared" si="14"/>
        <v>31675.027000000006</v>
      </c>
      <c r="L97" s="86">
        <f t="shared" si="14"/>
        <v>34578.033</v>
      </c>
      <c r="M97" s="87">
        <v>37854.661</v>
      </c>
      <c r="N97" s="2"/>
      <c r="O97" s="2"/>
      <c r="P97" s="2"/>
      <c r="Q97" s="2"/>
      <c r="R97" s="2"/>
      <c r="S97" s="2"/>
      <c r="T97" s="2"/>
      <c r="U97" s="2"/>
      <c r="V97" s="2"/>
    </row>
    <row r="98" spans="1:22" ht="15.75" hidden="1">
      <c r="A98" s="41"/>
      <c r="B98" s="92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7"/>
      <c r="N98" s="2"/>
      <c r="O98" s="2"/>
      <c r="P98" s="2"/>
      <c r="Q98" s="2"/>
      <c r="R98" s="2"/>
      <c r="S98" s="2"/>
      <c r="T98" s="2"/>
      <c r="U98" s="2"/>
      <c r="V98" s="2"/>
    </row>
    <row r="99" spans="1:22" ht="15.75" hidden="1">
      <c r="A99" s="41"/>
      <c r="B99" s="92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7"/>
      <c r="N99" s="2"/>
      <c r="O99" s="2"/>
      <c r="P99" s="2"/>
      <c r="Q99" s="2"/>
      <c r="R99" s="2"/>
      <c r="S99" s="2"/>
      <c r="T99" s="2"/>
      <c r="U99" s="2"/>
      <c r="V99" s="2"/>
    </row>
    <row r="100" spans="1:22" ht="15.75" hidden="1">
      <c r="A100" s="70">
        <v>2011</v>
      </c>
      <c r="B100" s="111"/>
      <c r="C100" s="112"/>
      <c r="D100" s="112"/>
      <c r="E100" s="112"/>
      <c r="F100" s="112"/>
      <c r="G100" s="112"/>
      <c r="H100" s="116"/>
      <c r="I100" s="112"/>
      <c r="J100" s="112"/>
      <c r="K100" s="112"/>
      <c r="L100" s="112"/>
      <c r="M100" s="113"/>
      <c r="N100" s="2"/>
      <c r="O100" s="2"/>
      <c r="P100" s="21"/>
      <c r="Q100" s="2"/>
      <c r="R100" s="2"/>
      <c r="S100" s="2"/>
      <c r="T100" s="2"/>
      <c r="U100" s="2"/>
      <c r="V100" s="2"/>
    </row>
    <row r="101" spans="1:22" ht="15.75" hidden="1">
      <c r="A101" s="41"/>
      <c r="B101" s="92"/>
      <c r="C101" s="86"/>
      <c r="D101" s="86"/>
      <c r="E101" s="86"/>
      <c r="F101" s="86"/>
      <c r="G101" s="86"/>
      <c r="H101" s="117"/>
      <c r="I101" s="86"/>
      <c r="J101" s="86"/>
      <c r="K101" s="86"/>
      <c r="L101" s="86"/>
      <c r="M101" s="87"/>
      <c r="N101" s="2"/>
      <c r="O101" s="2"/>
      <c r="P101" s="22"/>
      <c r="Q101" s="2"/>
      <c r="R101" s="2"/>
      <c r="S101" s="2"/>
      <c r="T101" s="2"/>
      <c r="U101" s="2"/>
      <c r="V101" s="2"/>
    </row>
    <row r="102" spans="1:22" ht="15.75" hidden="1">
      <c r="A102" s="41" t="s">
        <v>14</v>
      </c>
      <c r="B102" s="128">
        <v>3197.369</v>
      </c>
      <c r="C102" s="14">
        <v>4085.84</v>
      </c>
      <c r="D102" s="14">
        <v>4388.0035</v>
      </c>
      <c r="E102" s="14">
        <v>5141.45</v>
      </c>
      <c r="F102" s="14">
        <v>4460.614</v>
      </c>
      <c r="G102" s="14">
        <v>3843.328</v>
      </c>
      <c r="H102" s="14">
        <v>2401.6235</v>
      </c>
      <c r="I102" s="14">
        <v>2249.026</v>
      </c>
      <c r="J102" s="14">
        <v>1747.872</v>
      </c>
      <c r="K102" s="14">
        <v>2412.6465</v>
      </c>
      <c r="L102" s="14">
        <v>3121.9775</v>
      </c>
      <c r="M102" s="129">
        <v>3836.184</v>
      </c>
      <c r="N102" s="2"/>
      <c r="O102" s="2"/>
      <c r="P102" s="2"/>
      <c r="Q102" s="2"/>
      <c r="R102" s="2"/>
      <c r="S102" s="2"/>
      <c r="T102" s="2"/>
      <c r="U102" s="2"/>
      <c r="V102" s="2"/>
    </row>
    <row r="103" spans="1:22" ht="15.75" hidden="1">
      <c r="A103" s="41" t="s">
        <v>27</v>
      </c>
      <c r="B103" s="128">
        <v>3197.369</v>
      </c>
      <c r="C103" s="14">
        <f aca="true" t="shared" si="15" ref="C103:M103">B103+C102</f>
        <v>7283.209000000001</v>
      </c>
      <c r="D103" s="14">
        <f t="shared" si="15"/>
        <v>11671.212500000001</v>
      </c>
      <c r="E103" s="14">
        <f t="shared" si="15"/>
        <v>16812.662500000002</v>
      </c>
      <c r="F103" s="14">
        <f t="shared" si="15"/>
        <v>21273.2765</v>
      </c>
      <c r="G103" s="14">
        <f t="shared" si="15"/>
        <v>25116.6045</v>
      </c>
      <c r="H103" s="14">
        <f t="shared" si="15"/>
        <v>27518.228000000003</v>
      </c>
      <c r="I103" s="14">
        <f t="shared" si="15"/>
        <v>29767.254</v>
      </c>
      <c r="J103" s="14">
        <f t="shared" si="15"/>
        <v>31515.126</v>
      </c>
      <c r="K103" s="14">
        <f t="shared" si="15"/>
        <v>33927.7725</v>
      </c>
      <c r="L103" s="14">
        <f t="shared" si="15"/>
        <v>37049.75</v>
      </c>
      <c r="M103" s="129">
        <f t="shared" si="15"/>
        <v>40885.934</v>
      </c>
      <c r="N103" s="2"/>
      <c r="O103" s="2"/>
      <c r="P103" s="2"/>
      <c r="Q103" s="2"/>
      <c r="R103" s="2"/>
      <c r="S103" s="2"/>
      <c r="T103" s="2"/>
      <c r="U103" s="2"/>
      <c r="V103" s="2"/>
    </row>
    <row r="104" spans="1:22" ht="15.75" hidden="1">
      <c r="A104" s="60"/>
      <c r="B104" s="130"/>
      <c r="C104" s="131"/>
      <c r="D104" s="131"/>
      <c r="E104" s="131"/>
      <c r="F104" s="131"/>
      <c r="G104" s="131"/>
      <c r="H104" s="131"/>
      <c r="I104" s="131"/>
      <c r="J104" s="131"/>
      <c r="K104" s="131"/>
      <c r="L104" s="131"/>
      <c r="M104" s="132"/>
      <c r="N104" s="2"/>
      <c r="O104" s="2"/>
      <c r="P104" s="2"/>
      <c r="Q104" s="2"/>
      <c r="R104" s="2"/>
      <c r="S104" s="2"/>
      <c r="T104" s="2"/>
      <c r="U104" s="2"/>
      <c r="V104" s="2"/>
    </row>
    <row r="105" spans="1:22" ht="15.75" hidden="1">
      <c r="A105" s="144">
        <v>2012</v>
      </c>
      <c r="B105" s="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29"/>
      <c r="N105" s="2"/>
      <c r="O105" s="2"/>
      <c r="P105" s="2"/>
      <c r="Q105" s="2"/>
      <c r="R105" s="2"/>
      <c r="S105" s="2"/>
      <c r="T105" s="2"/>
      <c r="U105" s="2"/>
      <c r="V105" s="2"/>
    </row>
    <row r="106" spans="1:22" ht="15.75" hidden="1">
      <c r="A106" s="41"/>
      <c r="B106" s="128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29"/>
      <c r="N106" s="2"/>
      <c r="O106" s="2"/>
      <c r="P106" s="2"/>
      <c r="Q106" s="2"/>
      <c r="R106" s="2"/>
      <c r="S106" s="2"/>
      <c r="T106" s="2"/>
      <c r="U106" s="2"/>
      <c r="V106" s="2"/>
    </row>
    <row r="107" spans="1:22" ht="15.75" hidden="1">
      <c r="A107" s="41" t="s">
        <v>14</v>
      </c>
      <c r="B107" s="128">
        <v>4523.327</v>
      </c>
      <c r="C107" s="14">
        <v>3880.025</v>
      </c>
      <c r="D107" s="14">
        <v>3773.7325</v>
      </c>
      <c r="E107" s="14">
        <v>4973.627</v>
      </c>
      <c r="F107" s="14">
        <v>4000.453</v>
      </c>
      <c r="G107" s="14">
        <v>3722.154</v>
      </c>
      <c r="H107" s="14">
        <v>2669.255</v>
      </c>
      <c r="I107" s="14">
        <v>2404</v>
      </c>
      <c r="J107" s="14">
        <v>1821.379</v>
      </c>
      <c r="K107" s="14">
        <v>3313.637</v>
      </c>
      <c r="L107" s="14">
        <v>3297.357</v>
      </c>
      <c r="M107" s="129">
        <v>3754.705</v>
      </c>
      <c r="N107" s="2"/>
      <c r="O107" s="30">
        <f>M107/L107-1</f>
        <v>0.13870139023466366</v>
      </c>
      <c r="P107" s="30"/>
      <c r="Q107" s="2"/>
      <c r="R107" s="2"/>
      <c r="S107" s="2"/>
      <c r="T107" s="2"/>
      <c r="U107" s="2"/>
      <c r="V107" s="2"/>
    </row>
    <row r="108" spans="1:22" ht="15.75" hidden="1">
      <c r="A108" s="41" t="s">
        <v>27</v>
      </c>
      <c r="B108" s="128">
        <v>4523.327</v>
      </c>
      <c r="C108" s="14">
        <f aca="true" t="shared" si="16" ref="C108:M108">B108+C107</f>
        <v>8403.352</v>
      </c>
      <c r="D108" s="14">
        <f t="shared" si="16"/>
        <v>12177.0845</v>
      </c>
      <c r="E108" s="14">
        <f t="shared" si="16"/>
        <v>17150.7115</v>
      </c>
      <c r="F108" s="14">
        <f t="shared" si="16"/>
        <v>21151.164500000003</v>
      </c>
      <c r="G108" s="14">
        <f t="shared" si="16"/>
        <v>24873.3185</v>
      </c>
      <c r="H108" s="14">
        <f t="shared" si="16"/>
        <v>27542.573500000002</v>
      </c>
      <c r="I108" s="14">
        <f t="shared" si="16"/>
        <v>29946.573500000002</v>
      </c>
      <c r="J108" s="14">
        <f t="shared" si="16"/>
        <v>31767.952500000003</v>
      </c>
      <c r="K108" s="14">
        <f t="shared" si="16"/>
        <v>35081.5895</v>
      </c>
      <c r="L108" s="14">
        <f t="shared" si="16"/>
        <v>38378.946500000005</v>
      </c>
      <c r="M108" s="129">
        <f t="shared" si="16"/>
        <v>42133.65150000001</v>
      </c>
      <c r="N108" s="2"/>
      <c r="O108" s="30">
        <f>M108/M103-1</f>
        <v>0.030517035516420155</v>
      </c>
      <c r="P108" s="2"/>
      <c r="Q108" s="2"/>
      <c r="R108" s="2"/>
      <c r="S108" s="2"/>
      <c r="T108" s="2"/>
      <c r="U108" s="2"/>
      <c r="V108" s="2"/>
    </row>
    <row r="109" spans="1:22" ht="15.75" hidden="1">
      <c r="A109" s="60"/>
      <c r="B109" s="130"/>
      <c r="C109" s="131"/>
      <c r="D109" s="131"/>
      <c r="E109" s="131"/>
      <c r="F109" s="131"/>
      <c r="G109" s="131"/>
      <c r="H109" s="131"/>
      <c r="I109" s="131"/>
      <c r="J109" s="131"/>
      <c r="K109" s="131"/>
      <c r="L109" s="131"/>
      <c r="M109" s="132"/>
      <c r="N109" s="2"/>
      <c r="O109" s="30"/>
      <c r="P109" s="2"/>
      <c r="Q109" s="2"/>
      <c r="R109" s="2"/>
      <c r="S109" s="2"/>
      <c r="T109" s="2"/>
      <c r="U109" s="2"/>
      <c r="V109" s="2"/>
    </row>
    <row r="110" spans="1:22" ht="15.75">
      <c r="A110" s="144">
        <v>2013</v>
      </c>
      <c r="B110" s="128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29"/>
      <c r="N110" s="2"/>
      <c r="O110" s="30"/>
      <c r="P110" s="2"/>
      <c r="Q110" s="2"/>
      <c r="R110" s="2"/>
      <c r="S110" s="2"/>
      <c r="T110" s="2"/>
      <c r="U110" s="2"/>
      <c r="V110" s="2"/>
    </row>
    <row r="111" spans="1:22" ht="15.75">
      <c r="A111" s="41"/>
      <c r="B111" s="127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29"/>
      <c r="N111" s="2"/>
      <c r="O111" s="30"/>
      <c r="P111" s="2"/>
      <c r="Q111" s="2"/>
      <c r="R111" s="2"/>
      <c r="S111" s="2"/>
      <c r="T111" s="2"/>
      <c r="U111" s="2"/>
      <c r="V111" s="2"/>
    </row>
    <row r="112" spans="1:22" ht="15.75">
      <c r="A112" s="41" t="s">
        <v>14</v>
      </c>
      <c r="B112" s="133">
        <v>4913.239</v>
      </c>
      <c r="C112" s="4">
        <v>4986.795</v>
      </c>
      <c r="D112" s="4">
        <f>D113-C113</f>
        <v>4559.466</v>
      </c>
      <c r="E112" s="4">
        <v>4749</v>
      </c>
      <c r="F112" s="4">
        <v>4388.96</v>
      </c>
      <c r="G112" s="4">
        <v>3506.634</v>
      </c>
      <c r="H112" s="4">
        <v>2054.525</v>
      </c>
      <c r="I112" s="4">
        <f>I113-H113</f>
        <v>1354.8840000000018</v>
      </c>
      <c r="J112" s="4">
        <f>J113-I113</f>
        <v>1022.4439999999995</v>
      </c>
      <c r="K112" s="4">
        <v>3124.561</v>
      </c>
      <c r="L112" s="4">
        <v>3549.249</v>
      </c>
      <c r="M112" s="134">
        <v>3514.892</v>
      </c>
      <c r="N112" s="2"/>
      <c r="O112" s="30"/>
      <c r="P112" s="2"/>
      <c r="Q112" s="2"/>
      <c r="R112" s="2"/>
      <c r="S112" s="2"/>
      <c r="T112" s="2"/>
      <c r="U112" s="2"/>
      <c r="V112" s="2"/>
    </row>
    <row r="113" spans="1:22" ht="15.75">
      <c r="A113" s="41" t="s">
        <v>27</v>
      </c>
      <c r="B113" s="133">
        <v>4913.239</v>
      </c>
      <c r="C113" s="4">
        <v>9899.534</v>
      </c>
      <c r="D113" s="4">
        <v>14459</v>
      </c>
      <c r="E113" s="4">
        <v>19208</v>
      </c>
      <c r="F113" s="4">
        <f>E113+F112</f>
        <v>23596.96</v>
      </c>
      <c r="G113" s="4">
        <f>F113+G112</f>
        <v>27103.593999999997</v>
      </c>
      <c r="H113" s="4">
        <v>29158.119</v>
      </c>
      <c r="I113" s="4">
        <v>30513.003</v>
      </c>
      <c r="J113" s="4">
        <v>31535.447</v>
      </c>
      <c r="K113" s="4">
        <v>34659.975</v>
      </c>
      <c r="L113" s="4">
        <v>38209.224</v>
      </c>
      <c r="M113" s="134">
        <f>L113+M112</f>
        <v>41724.116</v>
      </c>
      <c r="N113" s="2"/>
      <c r="O113" s="2"/>
      <c r="P113" s="2"/>
      <c r="Q113" s="2"/>
      <c r="R113" s="2"/>
      <c r="S113" s="2"/>
      <c r="T113" s="2"/>
      <c r="U113" s="2"/>
      <c r="V113" s="2"/>
    </row>
    <row r="114" spans="1:22" ht="15.75">
      <c r="A114" s="41"/>
      <c r="B114" s="127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134"/>
      <c r="N114" s="2"/>
      <c r="O114" s="2"/>
      <c r="P114" s="2"/>
      <c r="Q114" s="2"/>
      <c r="R114" s="2"/>
      <c r="S114" s="2"/>
      <c r="T114" s="2"/>
      <c r="U114" s="2"/>
      <c r="V114" s="2"/>
    </row>
    <row r="115" spans="1:22" ht="15.75">
      <c r="A115" s="144">
        <v>2014</v>
      </c>
      <c r="B115" s="135"/>
      <c r="C115" s="126"/>
      <c r="D115" s="126"/>
      <c r="E115" s="126"/>
      <c r="F115" s="126"/>
      <c r="G115" s="126"/>
      <c r="H115" s="126"/>
      <c r="I115" s="126"/>
      <c r="J115" s="126"/>
      <c r="K115" s="126"/>
      <c r="L115" s="126"/>
      <c r="M115" s="136"/>
      <c r="N115" s="2"/>
      <c r="O115" s="2"/>
      <c r="P115" s="2"/>
      <c r="Q115" s="2"/>
      <c r="R115" s="2"/>
      <c r="S115" s="2"/>
      <c r="T115" s="2"/>
      <c r="U115" s="2"/>
      <c r="V115" s="2"/>
    </row>
    <row r="116" spans="1:22" ht="15.75">
      <c r="A116" s="41"/>
      <c r="B116" s="133"/>
      <c r="C116" s="127"/>
      <c r="D116" s="127"/>
      <c r="E116" s="127"/>
      <c r="F116" s="127"/>
      <c r="G116" s="127"/>
      <c r="H116" s="127"/>
      <c r="I116" s="127"/>
      <c r="J116" s="127"/>
      <c r="K116" s="127"/>
      <c r="L116" s="127"/>
      <c r="M116" s="134"/>
      <c r="N116" s="2"/>
      <c r="O116" s="2"/>
      <c r="P116" s="2"/>
      <c r="Q116" s="2"/>
      <c r="R116" s="2"/>
      <c r="S116" s="2"/>
      <c r="T116" s="2"/>
      <c r="U116" s="2"/>
      <c r="V116" s="2"/>
    </row>
    <row r="117" spans="1:22" ht="15.75">
      <c r="A117" s="41" t="s">
        <v>14</v>
      </c>
      <c r="B117" s="67">
        <v>4911.067</v>
      </c>
      <c r="C117" s="53">
        <v>4671.2</v>
      </c>
      <c r="D117" s="53">
        <v>5326.462</v>
      </c>
      <c r="E117" s="53">
        <v>5758.3</v>
      </c>
      <c r="F117" s="14">
        <v>4997.314</v>
      </c>
      <c r="G117" s="53">
        <v>3757.166</v>
      </c>
      <c r="H117" s="53">
        <v>2344.031</v>
      </c>
      <c r="I117" s="53">
        <v>1754.759</v>
      </c>
      <c r="J117" s="53">
        <v>1741.666</v>
      </c>
      <c r="K117" s="127">
        <v>3997.735</v>
      </c>
      <c r="L117" s="4">
        <v>4542.035</v>
      </c>
      <c r="M117" s="134">
        <v>4693.36</v>
      </c>
      <c r="N117" s="2"/>
      <c r="O117" s="2"/>
      <c r="P117" s="2"/>
      <c r="Q117" s="2"/>
      <c r="R117" s="2"/>
      <c r="S117" s="2"/>
      <c r="T117" s="2"/>
      <c r="U117" s="2"/>
      <c r="V117" s="2"/>
    </row>
    <row r="118" spans="1:22" ht="15.75">
      <c r="A118" s="41" t="s">
        <v>27</v>
      </c>
      <c r="B118" s="67">
        <v>4911.067</v>
      </c>
      <c r="C118" s="53">
        <f>B118+C117</f>
        <v>9582.267</v>
      </c>
      <c r="D118" s="53">
        <f>C118+D117</f>
        <v>14908.729</v>
      </c>
      <c r="E118" s="53">
        <f>D118+E117</f>
        <v>20667.029</v>
      </c>
      <c r="F118" s="14">
        <v>25664.343</v>
      </c>
      <c r="G118" s="53">
        <f>F118+G117</f>
        <v>29421.509000000002</v>
      </c>
      <c r="H118" s="53">
        <f>G118+H117</f>
        <v>31765.54</v>
      </c>
      <c r="I118" s="53">
        <f>H118+I117</f>
        <v>33520.299</v>
      </c>
      <c r="J118" s="53">
        <f>I118+J117</f>
        <v>35261.965</v>
      </c>
      <c r="K118" s="14">
        <v>39259.7</v>
      </c>
      <c r="L118" s="4">
        <f>K118+L117</f>
        <v>43801.735</v>
      </c>
      <c r="M118" s="134">
        <f>L118+M117</f>
        <v>48495.095</v>
      </c>
      <c r="N118" s="2"/>
      <c r="O118" s="2"/>
      <c r="P118" s="2"/>
      <c r="Q118" s="2"/>
      <c r="R118" s="2"/>
      <c r="S118" s="2"/>
      <c r="T118" s="2"/>
      <c r="U118" s="2"/>
      <c r="V118" s="2"/>
    </row>
    <row r="119" spans="1:22" ht="15.75">
      <c r="A119" s="144">
        <v>2015</v>
      </c>
      <c r="B119" s="137"/>
      <c r="C119" s="138"/>
      <c r="D119" s="138"/>
      <c r="E119" s="138"/>
      <c r="F119" s="139"/>
      <c r="G119" s="138"/>
      <c r="H119" s="138"/>
      <c r="I119" s="138"/>
      <c r="J119" s="138"/>
      <c r="K119" s="139"/>
      <c r="L119" s="126"/>
      <c r="M119" s="136"/>
      <c r="N119" s="2"/>
      <c r="O119" s="2"/>
      <c r="P119" s="2"/>
      <c r="Q119" s="2"/>
      <c r="R119" s="2"/>
      <c r="S119" s="2"/>
      <c r="T119" s="2"/>
      <c r="U119" s="2"/>
      <c r="V119" s="2"/>
    </row>
    <row r="120" spans="1:22" ht="15.75">
      <c r="A120" s="41"/>
      <c r="B120" s="67"/>
      <c r="C120" s="53"/>
      <c r="D120" s="53"/>
      <c r="E120" s="53"/>
      <c r="F120" s="14"/>
      <c r="G120" s="53"/>
      <c r="H120" s="53"/>
      <c r="I120" s="53"/>
      <c r="J120" s="53"/>
      <c r="K120" s="14"/>
      <c r="L120" s="127"/>
      <c r="M120" s="134"/>
      <c r="N120" s="2"/>
      <c r="O120" s="2"/>
      <c r="P120" s="2"/>
      <c r="Q120" s="2"/>
      <c r="R120" s="2"/>
      <c r="S120" s="2"/>
      <c r="T120" s="2"/>
      <c r="U120" s="2"/>
      <c r="V120" s="2"/>
    </row>
    <row r="121" spans="1:22" ht="15.75">
      <c r="A121" s="41" t="s">
        <v>14</v>
      </c>
      <c r="B121" s="67">
        <v>5524.89</v>
      </c>
      <c r="C121" s="53">
        <v>4797.468</v>
      </c>
      <c r="D121" s="53">
        <v>5775.981</v>
      </c>
      <c r="E121" s="53">
        <v>5749.604</v>
      </c>
      <c r="F121" s="53">
        <v>5040.892</v>
      </c>
      <c r="G121" s="142">
        <v>4898.936</v>
      </c>
      <c r="H121" s="53">
        <v>3139.216</v>
      </c>
      <c r="I121" s="53">
        <v>2185.962</v>
      </c>
      <c r="J121" s="53">
        <v>1508.892</v>
      </c>
      <c r="K121" s="53">
        <v>2380.354</v>
      </c>
      <c r="L121" s="53">
        <v>3763</v>
      </c>
      <c r="M121" s="134">
        <v>5812.938</v>
      </c>
      <c r="N121" s="2"/>
      <c r="O121" s="2"/>
      <c r="P121" s="2"/>
      <c r="Q121" s="2"/>
      <c r="R121" s="2"/>
      <c r="S121" s="2"/>
      <c r="T121" s="2"/>
      <c r="U121" s="2"/>
      <c r="V121" s="2"/>
    </row>
    <row r="122" spans="1:22" ht="15.75">
      <c r="A122" s="41" t="s">
        <v>27</v>
      </c>
      <c r="B122" s="67">
        <v>5524.89</v>
      </c>
      <c r="C122" s="53">
        <f>B122+C121</f>
        <v>10322.358</v>
      </c>
      <c r="D122" s="53">
        <v>16098.339</v>
      </c>
      <c r="E122" s="53">
        <f>D122+E121</f>
        <v>21847.943</v>
      </c>
      <c r="F122" s="53">
        <f>E122+F121</f>
        <v>26888.835</v>
      </c>
      <c r="G122" s="142">
        <f>F122+G121</f>
        <v>31787.771</v>
      </c>
      <c r="H122" s="53">
        <v>34926.987</v>
      </c>
      <c r="I122" s="53">
        <f>H122+I121</f>
        <v>37112.949</v>
      </c>
      <c r="J122" s="53">
        <f>I122+J121</f>
        <v>38621.841</v>
      </c>
      <c r="K122" s="53">
        <f>J122+K121</f>
        <v>41002.195</v>
      </c>
      <c r="L122" s="53">
        <f>K122+L121</f>
        <v>44765.195</v>
      </c>
      <c r="M122" s="134">
        <v>50578.133</v>
      </c>
      <c r="N122" s="2"/>
      <c r="O122" s="2"/>
      <c r="P122" s="2"/>
      <c r="Q122" s="2"/>
      <c r="R122" s="2"/>
      <c r="S122" s="2"/>
      <c r="T122" s="2"/>
      <c r="U122" s="2"/>
      <c r="V122" s="2"/>
    </row>
    <row r="123" spans="1:22" ht="15.75">
      <c r="A123" s="41"/>
      <c r="B123" s="67"/>
      <c r="C123" s="53"/>
      <c r="D123" s="53"/>
      <c r="E123" s="53"/>
      <c r="F123" s="53"/>
      <c r="G123" s="142"/>
      <c r="H123" s="53"/>
      <c r="I123" s="53"/>
      <c r="J123" s="53"/>
      <c r="K123" s="53"/>
      <c r="L123" s="53"/>
      <c r="M123" s="134"/>
      <c r="N123" s="2"/>
      <c r="O123" s="2"/>
      <c r="P123" s="2"/>
      <c r="Q123" s="2"/>
      <c r="R123" s="2"/>
      <c r="S123" s="2"/>
      <c r="T123" s="2"/>
      <c r="U123" s="2"/>
      <c r="V123" s="2"/>
    </row>
    <row r="124" spans="1:22" ht="15.75">
      <c r="A124" s="144">
        <v>2016</v>
      </c>
      <c r="B124" s="137"/>
      <c r="C124" s="138"/>
      <c r="D124" s="138"/>
      <c r="E124" s="138"/>
      <c r="F124" s="139"/>
      <c r="G124" s="138"/>
      <c r="H124" s="138"/>
      <c r="I124" s="138"/>
      <c r="J124" s="138"/>
      <c r="K124" s="139"/>
      <c r="L124" s="126"/>
      <c r="M124" s="136"/>
      <c r="N124" s="2"/>
      <c r="O124" s="2"/>
      <c r="P124" s="2"/>
      <c r="Q124" s="2"/>
      <c r="R124" s="2"/>
      <c r="S124" s="2"/>
      <c r="T124" s="2"/>
      <c r="U124" s="2"/>
      <c r="V124" s="2"/>
    </row>
    <row r="125" spans="1:22" ht="15.75">
      <c r="A125" s="41"/>
      <c r="B125" s="67"/>
      <c r="C125" s="53"/>
      <c r="D125" s="53"/>
      <c r="E125" s="53"/>
      <c r="F125" s="14"/>
      <c r="G125" s="53"/>
      <c r="H125" s="53"/>
      <c r="I125" s="53"/>
      <c r="J125" s="53"/>
      <c r="K125" s="14"/>
      <c r="L125" s="127"/>
      <c r="M125" s="134"/>
      <c r="N125" s="2"/>
      <c r="O125" s="2"/>
      <c r="P125" s="2"/>
      <c r="Q125" s="2"/>
      <c r="R125" s="2"/>
      <c r="S125" s="2"/>
      <c r="T125" s="2"/>
      <c r="U125" s="2"/>
      <c r="V125" s="2"/>
    </row>
    <row r="126" spans="1:22" ht="15.75">
      <c r="A126" s="41" t="s">
        <v>14</v>
      </c>
      <c r="B126" s="67">
        <v>6359.553</v>
      </c>
      <c r="C126" s="53">
        <v>6345.457</v>
      </c>
      <c r="D126" s="53">
        <v>7328.232</v>
      </c>
      <c r="E126" s="142">
        <v>6744</v>
      </c>
      <c r="F126" s="142">
        <v>5292.739</v>
      </c>
      <c r="G126" s="142">
        <v>4099.274</v>
      </c>
      <c r="H126" s="53">
        <v>1971.800000000003</v>
      </c>
      <c r="I126" s="53">
        <v>1756.809</v>
      </c>
      <c r="J126" s="53">
        <v>640.164</v>
      </c>
      <c r="K126" s="53">
        <v>1577.017</v>
      </c>
      <c r="L126" s="53">
        <v>4022.39</v>
      </c>
      <c r="M126" s="134">
        <v>2842.819</v>
      </c>
      <c r="N126" s="2"/>
      <c r="O126" s="2"/>
      <c r="P126" s="2"/>
      <c r="Q126" s="2"/>
      <c r="R126" s="2"/>
      <c r="S126" s="2"/>
      <c r="T126" s="2"/>
      <c r="U126" s="2"/>
      <c r="V126" s="2"/>
    </row>
    <row r="127" spans="1:22" ht="15.75">
      <c r="A127" s="41" t="s">
        <v>27</v>
      </c>
      <c r="B127" s="67">
        <v>6359.553</v>
      </c>
      <c r="C127" s="53">
        <v>12705.01</v>
      </c>
      <c r="D127" s="53">
        <f>C127+D126</f>
        <v>20033.242</v>
      </c>
      <c r="E127" s="142">
        <f>D127+E126</f>
        <v>26777.242</v>
      </c>
      <c r="F127" s="142">
        <f>E127+F126</f>
        <v>32069.981</v>
      </c>
      <c r="G127" s="142">
        <v>36169.255</v>
      </c>
      <c r="H127" s="53">
        <v>38141.055</v>
      </c>
      <c r="I127" s="53">
        <f>H127+I126</f>
        <v>39897.864</v>
      </c>
      <c r="J127" s="53">
        <v>40538.028</v>
      </c>
      <c r="K127" s="53">
        <v>42115.045</v>
      </c>
      <c r="L127" s="53">
        <v>46137.435</v>
      </c>
      <c r="M127" s="134">
        <v>48976.887</v>
      </c>
      <c r="N127" s="2"/>
      <c r="O127" s="2"/>
      <c r="P127" s="2"/>
      <c r="Q127" s="2"/>
      <c r="R127" s="2"/>
      <c r="S127" s="2"/>
      <c r="T127" s="2"/>
      <c r="U127" s="2"/>
      <c r="V127" s="2"/>
    </row>
    <row r="128" spans="1:22" ht="15.75">
      <c r="A128" s="60"/>
      <c r="B128" s="140"/>
      <c r="C128" s="131"/>
      <c r="D128" s="131"/>
      <c r="E128" s="131"/>
      <c r="F128" s="141"/>
      <c r="G128" s="131"/>
      <c r="H128" s="131"/>
      <c r="I128" s="131"/>
      <c r="J128" s="131"/>
      <c r="K128" s="131"/>
      <c r="L128" s="131"/>
      <c r="M128" s="132"/>
      <c r="N128" s="2"/>
      <c r="O128" s="2"/>
      <c r="P128" s="2"/>
      <c r="Q128" s="2"/>
      <c r="R128" s="2"/>
      <c r="S128" s="2"/>
      <c r="T128" s="2"/>
      <c r="U128" s="2"/>
      <c r="V128" s="2"/>
    </row>
    <row r="129" spans="1:22" ht="15.75">
      <c r="A129" s="144">
        <v>2017</v>
      </c>
      <c r="B129" s="127"/>
      <c r="C129" s="14"/>
      <c r="D129" s="14"/>
      <c r="E129" s="14"/>
      <c r="F129" s="127"/>
      <c r="G129" s="14"/>
      <c r="H129" s="14"/>
      <c r="I129" s="14"/>
      <c r="J129" s="14"/>
      <c r="K129" s="14"/>
      <c r="L129" s="14"/>
      <c r="M129" s="129"/>
      <c r="N129" s="2"/>
      <c r="O129" s="2"/>
      <c r="P129" s="2"/>
      <c r="Q129" s="2"/>
      <c r="R129" s="2"/>
      <c r="S129" s="2"/>
      <c r="T129" s="2"/>
      <c r="U129" s="2"/>
      <c r="V129" s="2"/>
    </row>
    <row r="130" spans="1:22" ht="15.75">
      <c r="A130" s="41"/>
      <c r="B130" s="127"/>
      <c r="C130" s="14"/>
      <c r="D130" s="14"/>
      <c r="E130" s="14"/>
      <c r="F130" s="127"/>
      <c r="G130" s="14"/>
      <c r="H130" s="14"/>
      <c r="I130" s="14"/>
      <c r="J130" s="14"/>
      <c r="K130" s="14"/>
      <c r="L130" s="14"/>
      <c r="M130" s="129"/>
      <c r="N130" s="2"/>
      <c r="O130" s="2"/>
      <c r="P130" s="2"/>
      <c r="Q130" s="2"/>
      <c r="R130" s="2"/>
      <c r="S130" s="2"/>
      <c r="T130" s="2"/>
      <c r="U130" s="2"/>
      <c r="V130" s="2"/>
    </row>
    <row r="131" spans="1:22" ht="15.75">
      <c r="A131" s="41" t="s">
        <v>14</v>
      </c>
      <c r="B131" s="65">
        <v>4456.599</v>
      </c>
      <c r="C131" s="14">
        <v>4649.755</v>
      </c>
      <c r="D131" s="14">
        <v>4858.9</v>
      </c>
      <c r="E131" s="78">
        <v>5654.912</v>
      </c>
      <c r="F131" s="78">
        <v>4984.388</v>
      </c>
      <c r="G131" s="78">
        <v>4250.384</v>
      </c>
      <c r="H131" s="78">
        <v>2275.18</v>
      </c>
      <c r="I131" s="78">
        <v>1729.403</v>
      </c>
      <c r="J131" s="14"/>
      <c r="K131" s="14"/>
      <c r="L131" s="14"/>
      <c r="M131" s="129"/>
      <c r="N131" s="2"/>
      <c r="O131" s="2"/>
      <c r="P131" s="2"/>
      <c r="Q131" s="2"/>
      <c r="R131" s="2"/>
      <c r="S131" s="2"/>
      <c r="T131" s="2"/>
      <c r="U131" s="2"/>
      <c r="V131" s="2"/>
    </row>
    <row r="132" spans="1:22" ht="15.75">
      <c r="A132" s="41" t="s">
        <v>27</v>
      </c>
      <c r="B132" s="65">
        <v>4456.599</v>
      </c>
      <c r="C132" s="14">
        <v>9106.354</v>
      </c>
      <c r="D132" s="14">
        <v>13965.253999999999</v>
      </c>
      <c r="E132" s="78">
        <f>D132+E131</f>
        <v>19620.165999999997</v>
      </c>
      <c r="F132" s="78">
        <f>E132+F131</f>
        <v>24604.553999999996</v>
      </c>
      <c r="G132" s="78">
        <f>F132+G131</f>
        <v>28854.937999999995</v>
      </c>
      <c r="H132" s="78">
        <f>G132+H131</f>
        <v>31130.117999999995</v>
      </c>
      <c r="I132" s="78">
        <f>H132+I131</f>
        <v>32859.52099999999</v>
      </c>
      <c r="J132" s="14"/>
      <c r="K132" s="14"/>
      <c r="L132" s="14"/>
      <c r="M132" s="129"/>
      <c r="N132" s="2"/>
      <c r="O132" s="2"/>
      <c r="P132" s="2"/>
      <c r="Q132" s="2"/>
      <c r="R132" s="2"/>
      <c r="S132" s="2"/>
      <c r="T132" s="2"/>
      <c r="U132" s="2"/>
      <c r="V132" s="2"/>
    </row>
    <row r="133" spans="1:22" ht="15.75">
      <c r="A133" s="60"/>
      <c r="B133" s="127"/>
      <c r="C133" s="14"/>
      <c r="D133" s="14"/>
      <c r="E133" s="14"/>
      <c r="F133" s="127"/>
      <c r="G133" s="14"/>
      <c r="H133" s="14"/>
      <c r="I133" s="14"/>
      <c r="J133" s="14"/>
      <c r="K133" s="14"/>
      <c r="L133" s="14"/>
      <c r="M133" s="129"/>
      <c r="N133" s="2"/>
      <c r="O133" s="2"/>
      <c r="P133" s="2"/>
      <c r="Q133" s="2"/>
      <c r="R133" s="2"/>
      <c r="S133" s="2"/>
      <c r="T133" s="2"/>
      <c r="U133" s="2"/>
      <c r="V133" s="2"/>
    </row>
    <row r="134" spans="1:22" ht="15.75">
      <c r="A134" s="31"/>
      <c r="B134" s="116"/>
      <c r="C134" s="72"/>
      <c r="D134" s="71"/>
      <c r="E134" s="72"/>
      <c r="F134" s="71"/>
      <c r="G134" s="72"/>
      <c r="H134" s="71"/>
      <c r="I134" s="72"/>
      <c r="J134" s="71"/>
      <c r="K134" s="73"/>
      <c r="L134" s="74"/>
      <c r="M134" s="75"/>
      <c r="O134" s="2"/>
      <c r="P134" s="2"/>
      <c r="Q134" s="2"/>
      <c r="R134" s="2"/>
      <c r="S134" s="2"/>
      <c r="T134" s="2"/>
      <c r="U134" s="2"/>
      <c r="V134" s="2"/>
    </row>
    <row r="135" spans="1:22" ht="15.75">
      <c r="A135" s="143" t="s">
        <v>8</v>
      </c>
      <c r="B135" s="76"/>
      <c r="C135" s="76"/>
      <c r="D135" s="76"/>
      <c r="E135" s="8"/>
      <c r="F135" s="8"/>
      <c r="G135" s="8"/>
      <c r="H135" s="8"/>
      <c r="I135" s="8"/>
      <c r="J135" s="76"/>
      <c r="K135" s="77"/>
      <c r="L135" s="78"/>
      <c r="M135" s="79"/>
      <c r="O135" s="2"/>
      <c r="P135" s="2"/>
      <c r="Q135" s="2"/>
      <c r="R135" s="2"/>
      <c r="S135" s="2"/>
      <c r="T135" s="2"/>
      <c r="U135" s="2"/>
      <c r="V135" s="2"/>
    </row>
    <row r="136" spans="1:22" ht="15.75">
      <c r="A136" s="80"/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2"/>
      <c r="N136" s="2"/>
      <c r="O136" s="2"/>
      <c r="P136" s="2"/>
      <c r="Q136" s="2"/>
      <c r="R136" s="2"/>
      <c r="S136" s="2"/>
      <c r="T136" s="2"/>
      <c r="U136" s="2"/>
      <c r="V136" s="2"/>
    </row>
    <row r="137" spans="1:22" ht="15.75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30"/>
      <c r="P137" s="2"/>
      <c r="Q137" s="2"/>
      <c r="R137" s="2"/>
      <c r="S137" s="2"/>
      <c r="T137" s="2"/>
      <c r="U137" s="2"/>
      <c r="V137" s="2"/>
    </row>
    <row r="138" spans="4:22" ht="15.75">
      <c r="D138" s="99"/>
      <c r="E138" s="99"/>
      <c r="F138" s="99"/>
      <c r="G138" s="121"/>
      <c r="H138" s="99"/>
      <c r="I138" s="99"/>
      <c r="J138" s="109"/>
      <c r="K138" s="99"/>
      <c r="L138" s="99"/>
      <c r="M138" s="99"/>
      <c r="N138" s="9"/>
      <c r="O138" s="83"/>
      <c r="P138" s="2"/>
      <c r="Q138" s="2"/>
      <c r="R138" s="2"/>
      <c r="S138" s="2"/>
      <c r="T138" s="2"/>
      <c r="U138" s="2"/>
      <c r="V138" s="2"/>
    </row>
    <row r="139" spans="2:22" ht="15.75">
      <c r="B139" s="99"/>
      <c r="C139" s="99"/>
      <c r="D139" s="99"/>
      <c r="E139" s="99"/>
      <c r="F139" s="109"/>
      <c r="G139" s="99"/>
      <c r="H139" s="99"/>
      <c r="I139" s="99"/>
      <c r="J139" s="109"/>
      <c r="K139" s="109"/>
      <c r="L139" s="99"/>
      <c r="M139" s="99"/>
      <c r="N139" s="2"/>
      <c r="O139" s="2"/>
      <c r="P139" s="2"/>
      <c r="Q139" s="2"/>
      <c r="R139" s="2"/>
      <c r="S139" s="2"/>
      <c r="T139" s="2"/>
      <c r="U139" s="2"/>
      <c r="V139" s="2"/>
    </row>
    <row r="140" spans="2:22" ht="19.5">
      <c r="B140" s="99"/>
      <c r="C140" s="109"/>
      <c r="D140" s="99"/>
      <c r="E140" s="118"/>
      <c r="H140" s="122"/>
      <c r="I140" s="119"/>
      <c r="J140" s="115"/>
      <c r="K140" s="109"/>
      <c r="L140" s="99"/>
      <c r="M140" s="99"/>
      <c r="N140" s="2"/>
      <c r="O140" s="2"/>
      <c r="P140" s="2"/>
      <c r="Q140" s="2"/>
      <c r="R140" s="2"/>
      <c r="S140" s="2"/>
      <c r="T140" s="2"/>
      <c r="U140" s="2"/>
      <c r="V140" s="2"/>
    </row>
    <row r="141" spans="5:22" ht="15.75">
      <c r="E141" s="99"/>
      <c r="G141" s="109"/>
      <c r="H141" s="99"/>
      <c r="M141" s="30"/>
      <c r="N141" s="2"/>
      <c r="O141" s="2"/>
      <c r="P141" s="2"/>
      <c r="Q141" s="2"/>
      <c r="R141" s="2"/>
      <c r="S141" s="2"/>
      <c r="T141" s="2"/>
      <c r="U141" s="2"/>
      <c r="V141" s="2"/>
    </row>
    <row r="142" spans="8:22" ht="15.75">
      <c r="H142" s="114"/>
      <c r="L142" s="99"/>
      <c r="N142" s="105"/>
      <c r="O142" s="105"/>
      <c r="P142" s="104"/>
      <c r="Q142" s="105"/>
      <c r="R142" s="106"/>
      <c r="S142" s="104"/>
      <c r="T142" s="104"/>
      <c r="U142" s="104"/>
      <c r="V142" s="104"/>
    </row>
    <row r="143" spans="7:22" ht="15.75">
      <c r="G143" s="99"/>
      <c r="N143" s="2"/>
      <c r="O143" s="2"/>
      <c r="P143" s="2"/>
      <c r="Q143" s="2"/>
      <c r="R143" s="2"/>
      <c r="S143" s="2"/>
      <c r="T143" s="2"/>
      <c r="U143" s="2"/>
      <c r="V143" s="2"/>
    </row>
    <row r="144" spans="1:22" ht="15.75">
      <c r="A144" s="16"/>
      <c r="C144" s="9"/>
      <c r="D144" s="9"/>
      <c r="E144" s="120"/>
      <c r="F144" s="9"/>
      <c r="G144" s="9"/>
      <c r="H144" s="9"/>
      <c r="I144" s="9"/>
      <c r="J144" s="9"/>
      <c r="K144" s="9"/>
      <c r="L144" s="9"/>
      <c r="M144" s="2"/>
      <c r="N144" s="86"/>
      <c r="O144" s="86"/>
      <c r="P144" s="86"/>
      <c r="Q144" s="86"/>
      <c r="R144" s="86"/>
      <c r="S144" s="86"/>
      <c r="T144" s="2"/>
      <c r="U144" s="86"/>
      <c r="V144" s="87"/>
    </row>
    <row r="145" spans="1:13" ht="15.75">
      <c r="A145" s="16"/>
      <c r="C145" s="11"/>
      <c r="D145" s="12"/>
      <c r="E145" s="4"/>
      <c r="F145" s="4"/>
      <c r="G145" s="13"/>
      <c r="H145" s="14"/>
      <c r="I145" s="15"/>
      <c r="J145" s="2"/>
      <c r="K145" s="2"/>
      <c r="L145" s="2"/>
      <c r="M145" s="2"/>
    </row>
    <row r="146" spans="1:13" ht="15.75">
      <c r="A146" s="3"/>
      <c r="B146" s="2"/>
      <c r="C146" s="2"/>
      <c r="D146" s="103"/>
      <c r="E146" s="104"/>
      <c r="F146" s="105"/>
      <c r="G146" s="105"/>
      <c r="H146" s="105"/>
      <c r="I146" s="104"/>
      <c r="J146" s="105"/>
      <c r="K146" s="103"/>
      <c r="L146" s="104"/>
      <c r="M146" s="105"/>
    </row>
    <row r="147" spans="1:13" ht="15.75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2:13" ht="15.75">
      <c r="B148" s="2"/>
      <c r="C148" s="2"/>
      <c r="D148" s="92"/>
      <c r="E148" s="86"/>
      <c r="F148" s="86"/>
      <c r="G148" s="86"/>
      <c r="H148" s="86"/>
      <c r="I148" s="86"/>
      <c r="J148" s="86"/>
      <c r="K148" s="92"/>
      <c r="L148" s="86"/>
      <c r="M148" s="86"/>
    </row>
    <row r="149" spans="5:22" ht="15.75">
      <c r="E149" s="108"/>
      <c r="G149" s="99"/>
      <c r="N149" s="2"/>
      <c r="O149" s="2"/>
      <c r="P149" s="2"/>
      <c r="Q149" s="2"/>
      <c r="R149" s="2"/>
      <c r="S149" s="2"/>
      <c r="T149" s="2"/>
      <c r="U149" s="2"/>
      <c r="V149" s="2"/>
    </row>
    <row r="150" ht="15.75">
      <c r="F150" s="99"/>
    </row>
    <row r="153" spans="1:13" ht="15.75">
      <c r="A153" s="3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</row>
    <row r="154" spans="1:13" ht="15.75">
      <c r="A154" s="3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</row>
  </sheetData>
  <sheetProtection/>
  <mergeCells count="2">
    <mergeCell ref="C4:K4"/>
    <mergeCell ref="C5:I5"/>
  </mergeCells>
  <printOptions/>
  <pageMargins left="0.7086614173228347" right="0.7086614173228347" top="0.7480314960629921" bottom="0.7480314960629921" header="0.31496062992125984" footer="0.56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A0751</cp:lastModifiedBy>
  <cp:lastPrinted>2017-05-08T07:28:23Z</cp:lastPrinted>
  <dcterms:created xsi:type="dcterms:W3CDTF">2000-08-22T08:24:52Z</dcterms:created>
  <dcterms:modified xsi:type="dcterms:W3CDTF">2017-11-21T14:40:43Z</dcterms:modified>
  <cp:category/>
  <cp:version/>
  <cp:contentType/>
  <cp:contentStatus/>
</cp:coreProperties>
</file>