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1251\Desktop\STA_DOC\Bullet_trans_stella\bulletin_juillet2018_anglais\Monney&amp;Credit\"/>
    </mc:Choice>
  </mc:AlternateContent>
  <bookViews>
    <workbookView xWindow="0" yWindow="0" windowWidth="24000" windowHeight="9135"/>
  </bookViews>
  <sheets>
    <sheet name="II_5_2 Liabilities MS" sheetId="1" r:id="rId1"/>
  </sheets>
  <definedNames>
    <definedName name="_xlnm.Print_Area" localSheetId="0">'II_5_2 Liabilities MS'!$A$1:$O$195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9" i="1" l="1"/>
  <c r="D189" i="1"/>
  <c r="F189" i="1" s="1"/>
  <c r="H189" i="1" s="1"/>
  <c r="O189" i="1" s="1"/>
  <c r="N188" i="1"/>
  <c r="D188" i="1"/>
  <c r="F188" i="1" s="1"/>
  <c r="H188" i="1" s="1"/>
  <c r="O188" i="1" s="1"/>
  <c r="N187" i="1"/>
  <c r="D187" i="1"/>
  <c r="F187" i="1" s="1"/>
  <c r="H187" i="1" s="1"/>
  <c r="O187" i="1" s="1"/>
  <c r="N186" i="1"/>
  <c r="F186" i="1"/>
  <c r="H186" i="1" s="1"/>
  <c r="O186" i="1" s="1"/>
  <c r="D186" i="1"/>
  <c r="N185" i="1"/>
  <c r="F185" i="1"/>
  <c r="H185" i="1" s="1"/>
  <c r="O185" i="1" s="1"/>
  <c r="D185" i="1"/>
  <c r="N184" i="1"/>
  <c r="F184" i="1"/>
  <c r="H184" i="1" s="1"/>
  <c r="O184" i="1" s="1"/>
  <c r="D184" i="1"/>
  <c r="N183" i="1"/>
  <c r="D183" i="1"/>
  <c r="F183" i="1" s="1"/>
  <c r="H183" i="1" s="1"/>
  <c r="O183" i="1" s="1"/>
  <c r="N181" i="1"/>
  <c r="D181" i="1"/>
  <c r="F181" i="1" s="1"/>
  <c r="H181" i="1" s="1"/>
  <c r="O181" i="1" s="1"/>
  <c r="N180" i="1"/>
  <c r="D180" i="1"/>
  <c r="F180" i="1" s="1"/>
  <c r="H180" i="1" s="1"/>
  <c r="O180" i="1" s="1"/>
  <c r="N179" i="1"/>
  <c r="D179" i="1"/>
  <c r="F179" i="1" s="1"/>
  <c r="H179" i="1" s="1"/>
  <c r="O179" i="1" s="1"/>
  <c r="N178" i="1"/>
  <c r="D178" i="1"/>
  <c r="F178" i="1" s="1"/>
  <c r="H178" i="1" s="1"/>
  <c r="O178" i="1" s="1"/>
  <c r="N177" i="1"/>
  <c r="F177" i="1"/>
  <c r="H177" i="1" s="1"/>
  <c r="O177" i="1" s="1"/>
  <c r="D177" i="1"/>
  <c r="N176" i="1"/>
  <c r="F176" i="1"/>
  <c r="H176" i="1" s="1"/>
  <c r="O176" i="1" s="1"/>
  <c r="D176" i="1"/>
  <c r="N175" i="1"/>
  <c r="F175" i="1"/>
  <c r="H175" i="1" s="1"/>
  <c r="O175" i="1" s="1"/>
  <c r="D175" i="1"/>
  <c r="N174" i="1"/>
  <c r="D174" i="1"/>
  <c r="F174" i="1" s="1"/>
  <c r="H174" i="1" s="1"/>
  <c r="O174" i="1" s="1"/>
  <c r="N173" i="1"/>
  <c r="D173" i="1"/>
  <c r="F173" i="1" s="1"/>
  <c r="H173" i="1" s="1"/>
  <c r="O173" i="1" s="1"/>
  <c r="N172" i="1"/>
  <c r="D172" i="1"/>
  <c r="F172" i="1" s="1"/>
  <c r="H172" i="1" s="1"/>
  <c r="O172" i="1" s="1"/>
  <c r="N171" i="1"/>
  <c r="D171" i="1"/>
  <c r="F171" i="1" s="1"/>
  <c r="H171" i="1" s="1"/>
  <c r="O171" i="1" s="1"/>
  <c r="N170" i="1"/>
  <c r="D170" i="1"/>
  <c r="F170" i="1" s="1"/>
  <c r="H170" i="1" s="1"/>
  <c r="O170" i="1" s="1"/>
  <c r="N168" i="1"/>
  <c r="F168" i="1"/>
  <c r="H168" i="1" s="1"/>
  <c r="O168" i="1" s="1"/>
  <c r="D168" i="1"/>
  <c r="N167" i="1"/>
  <c r="F167" i="1"/>
  <c r="H167" i="1" s="1"/>
  <c r="O167" i="1" s="1"/>
  <c r="D167" i="1"/>
  <c r="N166" i="1"/>
  <c r="F166" i="1"/>
  <c r="H166" i="1" s="1"/>
  <c r="O166" i="1" s="1"/>
  <c r="D166" i="1"/>
  <c r="N165" i="1"/>
  <c r="D165" i="1"/>
  <c r="F165" i="1" s="1"/>
  <c r="H165" i="1" s="1"/>
  <c r="O165" i="1" s="1"/>
  <c r="N164" i="1"/>
  <c r="D164" i="1"/>
  <c r="F164" i="1" s="1"/>
  <c r="H164" i="1" s="1"/>
  <c r="O164" i="1" s="1"/>
  <c r="N163" i="1"/>
  <c r="D163" i="1"/>
  <c r="F163" i="1" s="1"/>
  <c r="H163" i="1" s="1"/>
  <c r="O163" i="1" s="1"/>
  <c r="N162" i="1"/>
  <c r="D162" i="1"/>
  <c r="F162" i="1" s="1"/>
  <c r="H162" i="1" s="1"/>
  <c r="O162" i="1" s="1"/>
  <c r="N161" i="1"/>
  <c r="D161" i="1"/>
  <c r="F161" i="1" s="1"/>
  <c r="H161" i="1" s="1"/>
  <c r="O161" i="1" s="1"/>
  <c r="N160" i="1"/>
  <c r="F160" i="1"/>
  <c r="H160" i="1" s="1"/>
  <c r="O160" i="1" s="1"/>
  <c r="D160" i="1"/>
  <c r="N159" i="1"/>
  <c r="F159" i="1"/>
  <c r="H159" i="1" s="1"/>
  <c r="O159" i="1" s="1"/>
  <c r="D159" i="1"/>
  <c r="N158" i="1"/>
  <c r="F158" i="1"/>
  <c r="H158" i="1" s="1"/>
  <c r="O158" i="1" s="1"/>
  <c r="D158" i="1"/>
  <c r="N157" i="1"/>
  <c r="D157" i="1"/>
  <c r="F157" i="1" s="1"/>
  <c r="H157" i="1" s="1"/>
  <c r="O157" i="1" s="1"/>
  <c r="N155" i="1"/>
  <c r="D155" i="1"/>
  <c r="F155" i="1" s="1"/>
  <c r="H155" i="1" s="1"/>
  <c r="O155" i="1" s="1"/>
  <c r="N154" i="1"/>
  <c r="D154" i="1"/>
  <c r="F154" i="1" s="1"/>
  <c r="H154" i="1" s="1"/>
  <c r="O154" i="1" s="1"/>
  <c r="N153" i="1"/>
  <c r="D153" i="1"/>
  <c r="F153" i="1" s="1"/>
  <c r="H153" i="1" s="1"/>
  <c r="O153" i="1" s="1"/>
  <c r="N152" i="1"/>
  <c r="D152" i="1"/>
  <c r="F152" i="1" s="1"/>
  <c r="H152" i="1" s="1"/>
  <c r="O152" i="1" s="1"/>
  <c r="N151" i="1"/>
  <c r="F151" i="1"/>
  <c r="H151" i="1" s="1"/>
  <c r="O151" i="1" s="1"/>
  <c r="D151" i="1"/>
  <c r="N150" i="1"/>
  <c r="F150" i="1"/>
  <c r="H150" i="1" s="1"/>
  <c r="O150" i="1" s="1"/>
  <c r="D150" i="1"/>
  <c r="N149" i="1"/>
  <c r="F149" i="1"/>
  <c r="H149" i="1" s="1"/>
  <c r="O149" i="1" s="1"/>
  <c r="D149" i="1"/>
  <c r="N148" i="1"/>
  <c r="D148" i="1"/>
  <c r="F148" i="1" s="1"/>
  <c r="H148" i="1" s="1"/>
  <c r="O148" i="1" s="1"/>
  <c r="N147" i="1"/>
  <c r="D147" i="1"/>
  <c r="F147" i="1" s="1"/>
  <c r="H147" i="1" s="1"/>
  <c r="O147" i="1" s="1"/>
  <c r="N146" i="1"/>
  <c r="D146" i="1"/>
  <c r="F146" i="1" s="1"/>
  <c r="H146" i="1" s="1"/>
  <c r="O146" i="1" s="1"/>
  <c r="N145" i="1"/>
  <c r="D145" i="1"/>
  <c r="F145" i="1" s="1"/>
  <c r="H145" i="1" s="1"/>
  <c r="O145" i="1" s="1"/>
  <c r="O144" i="1"/>
  <c r="N144" i="1"/>
  <c r="H144" i="1"/>
  <c r="F144" i="1"/>
  <c r="D144" i="1"/>
  <c r="N142" i="1"/>
  <c r="F142" i="1"/>
  <c r="H142" i="1" s="1"/>
  <c r="O142" i="1" s="1"/>
  <c r="D142" i="1"/>
  <c r="N141" i="1"/>
  <c r="F141" i="1"/>
  <c r="H141" i="1" s="1"/>
  <c r="O141" i="1" s="1"/>
  <c r="D141" i="1"/>
  <c r="N140" i="1"/>
  <c r="F140" i="1"/>
  <c r="H140" i="1" s="1"/>
  <c r="O140" i="1" s="1"/>
  <c r="D140" i="1"/>
  <c r="N139" i="1"/>
  <c r="D139" i="1"/>
  <c r="F139" i="1" s="1"/>
  <c r="H139" i="1" s="1"/>
  <c r="O139" i="1" s="1"/>
  <c r="N138" i="1"/>
  <c r="D138" i="1"/>
  <c r="F138" i="1" s="1"/>
  <c r="H138" i="1" s="1"/>
  <c r="O138" i="1" s="1"/>
  <c r="N137" i="1"/>
  <c r="D137" i="1"/>
  <c r="F137" i="1" s="1"/>
  <c r="H137" i="1" s="1"/>
  <c r="O137" i="1" s="1"/>
  <c r="N136" i="1"/>
  <c r="D136" i="1"/>
  <c r="F136" i="1" s="1"/>
  <c r="H136" i="1" s="1"/>
  <c r="O136" i="1" s="1"/>
  <c r="N135" i="1"/>
  <c r="F135" i="1"/>
  <c r="H135" i="1" s="1"/>
  <c r="O135" i="1" s="1"/>
  <c r="D135" i="1"/>
  <c r="N134" i="1"/>
  <c r="F134" i="1"/>
  <c r="H134" i="1" s="1"/>
  <c r="O134" i="1" s="1"/>
  <c r="D134" i="1"/>
  <c r="N133" i="1"/>
  <c r="F133" i="1"/>
  <c r="H133" i="1" s="1"/>
  <c r="O133" i="1" s="1"/>
  <c r="D133" i="1"/>
  <c r="N132" i="1"/>
  <c r="D132" i="1"/>
  <c r="F132" i="1" s="1"/>
  <c r="H132" i="1" s="1"/>
  <c r="O132" i="1" s="1"/>
  <c r="N131" i="1"/>
  <c r="D131" i="1"/>
  <c r="F131" i="1" s="1"/>
  <c r="H131" i="1" s="1"/>
  <c r="O131" i="1" s="1"/>
  <c r="N129" i="1"/>
  <c r="D129" i="1"/>
  <c r="F129" i="1" s="1"/>
  <c r="H129" i="1" s="1"/>
  <c r="O129" i="1" s="1"/>
  <c r="N128" i="1"/>
  <c r="D128" i="1"/>
  <c r="F128" i="1" s="1"/>
  <c r="H128" i="1" s="1"/>
  <c r="O128" i="1" s="1"/>
  <c r="N127" i="1"/>
  <c r="D127" i="1"/>
  <c r="F127" i="1" s="1"/>
  <c r="H127" i="1" s="1"/>
  <c r="O127" i="1" s="1"/>
  <c r="N126" i="1"/>
  <c r="F126" i="1"/>
  <c r="H126" i="1" s="1"/>
  <c r="O126" i="1" s="1"/>
  <c r="D126" i="1"/>
  <c r="N125" i="1"/>
  <c r="F125" i="1"/>
  <c r="H125" i="1" s="1"/>
  <c r="O125" i="1" s="1"/>
  <c r="D125" i="1"/>
  <c r="N124" i="1"/>
  <c r="F124" i="1"/>
  <c r="H124" i="1" s="1"/>
  <c r="O124" i="1" s="1"/>
  <c r="D124" i="1"/>
  <c r="N123" i="1"/>
  <c r="D123" i="1"/>
  <c r="F123" i="1" s="1"/>
  <c r="H123" i="1" s="1"/>
  <c r="O123" i="1" s="1"/>
  <c r="N122" i="1"/>
  <c r="D122" i="1"/>
  <c r="F122" i="1" s="1"/>
  <c r="H122" i="1" s="1"/>
  <c r="O122" i="1" s="1"/>
  <c r="N121" i="1"/>
  <c r="D121" i="1"/>
  <c r="F121" i="1" s="1"/>
  <c r="H121" i="1" s="1"/>
  <c r="O121" i="1" s="1"/>
  <c r="N120" i="1"/>
  <c r="D120" i="1"/>
  <c r="F120" i="1" s="1"/>
  <c r="H120" i="1" s="1"/>
  <c r="O120" i="1" s="1"/>
  <c r="N119" i="1"/>
  <c r="D119" i="1"/>
  <c r="F119" i="1" s="1"/>
  <c r="H119" i="1" s="1"/>
  <c r="O119" i="1" s="1"/>
  <c r="N118" i="1"/>
  <c r="F118" i="1"/>
  <c r="H118" i="1" s="1"/>
  <c r="O118" i="1" s="1"/>
  <c r="D118" i="1"/>
  <c r="N116" i="1"/>
  <c r="F116" i="1"/>
  <c r="H116" i="1" s="1"/>
  <c r="O116" i="1" s="1"/>
  <c r="D116" i="1"/>
  <c r="N115" i="1"/>
  <c r="F115" i="1"/>
  <c r="H115" i="1" s="1"/>
  <c r="O115" i="1" s="1"/>
  <c r="D115" i="1"/>
  <c r="N114" i="1"/>
  <c r="D114" i="1"/>
  <c r="F114" i="1" s="1"/>
  <c r="H114" i="1" s="1"/>
  <c r="O114" i="1" s="1"/>
  <c r="N113" i="1"/>
  <c r="D113" i="1"/>
  <c r="F113" i="1" s="1"/>
  <c r="H113" i="1" s="1"/>
  <c r="O113" i="1" s="1"/>
  <c r="N112" i="1"/>
  <c r="D112" i="1"/>
  <c r="F112" i="1" s="1"/>
  <c r="H112" i="1" s="1"/>
  <c r="O112" i="1" s="1"/>
  <c r="N111" i="1"/>
  <c r="D111" i="1"/>
  <c r="F111" i="1" s="1"/>
  <c r="H111" i="1" s="1"/>
  <c r="O111" i="1" s="1"/>
  <c r="N110" i="1"/>
  <c r="D110" i="1"/>
  <c r="F110" i="1" s="1"/>
  <c r="H110" i="1" s="1"/>
  <c r="O110" i="1" s="1"/>
  <c r="N109" i="1"/>
  <c r="F109" i="1"/>
  <c r="H109" i="1" s="1"/>
  <c r="O109" i="1" s="1"/>
  <c r="D109" i="1"/>
  <c r="N108" i="1"/>
  <c r="F108" i="1"/>
  <c r="H108" i="1" s="1"/>
  <c r="O108" i="1" s="1"/>
  <c r="D108" i="1"/>
  <c r="N107" i="1"/>
  <c r="F107" i="1"/>
  <c r="H107" i="1" s="1"/>
  <c r="O107" i="1" s="1"/>
  <c r="D107" i="1"/>
  <c r="N106" i="1"/>
  <c r="D106" i="1"/>
  <c r="F106" i="1" s="1"/>
  <c r="H106" i="1" s="1"/>
  <c r="O106" i="1" s="1"/>
  <c r="N105" i="1"/>
  <c r="D105" i="1"/>
  <c r="F105" i="1" s="1"/>
  <c r="H105" i="1" s="1"/>
  <c r="O105" i="1" s="1"/>
  <c r="N103" i="1"/>
  <c r="D103" i="1"/>
  <c r="F103" i="1" s="1"/>
  <c r="H103" i="1" s="1"/>
  <c r="O103" i="1" s="1"/>
  <c r="N102" i="1"/>
  <c r="D102" i="1"/>
  <c r="F102" i="1" s="1"/>
  <c r="H102" i="1" s="1"/>
  <c r="O102" i="1" s="1"/>
  <c r="N101" i="1"/>
  <c r="D101" i="1"/>
  <c r="F101" i="1" s="1"/>
  <c r="H101" i="1" s="1"/>
  <c r="O101" i="1" s="1"/>
  <c r="N100" i="1"/>
  <c r="F100" i="1"/>
  <c r="H100" i="1" s="1"/>
  <c r="O100" i="1" s="1"/>
  <c r="D100" i="1"/>
  <c r="N99" i="1"/>
  <c r="F99" i="1"/>
  <c r="H99" i="1" s="1"/>
  <c r="O99" i="1" s="1"/>
  <c r="D99" i="1"/>
  <c r="N98" i="1"/>
  <c r="F98" i="1"/>
  <c r="H98" i="1" s="1"/>
  <c r="O98" i="1" s="1"/>
  <c r="D98" i="1"/>
  <c r="N97" i="1"/>
  <c r="D97" i="1"/>
  <c r="F97" i="1" s="1"/>
  <c r="H97" i="1" s="1"/>
  <c r="O97" i="1" s="1"/>
  <c r="N96" i="1"/>
  <c r="D96" i="1"/>
  <c r="F96" i="1" s="1"/>
  <c r="H96" i="1" s="1"/>
  <c r="O96" i="1" s="1"/>
  <c r="N95" i="1"/>
  <c r="D95" i="1"/>
  <c r="F95" i="1" s="1"/>
  <c r="H95" i="1" s="1"/>
  <c r="O95" i="1" s="1"/>
  <c r="N94" i="1"/>
  <c r="D94" i="1"/>
  <c r="F94" i="1" s="1"/>
  <c r="H94" i="1" s="1"/>
  <c r="O94" i="1" s="1"/>
  <c r="N93" i="1"/>
  <c r="D93" i="1"/>
  <c r="F93" i="1" s="1"/>
  <c r="H93" i="1" s="1"/>
  <c r="O93" i="1" s="1"/>
  <c r="N92" i="1"/>
  <c r="F92" i="1"/>
  <c r="H92" i="1" s="1"/>
  <c r="O92" i="1" s="1"/>
  <c r="D92" i="1"/>
  <c r="N90" i="1"/>
  <c r="F90" i="1"/>
  <c r="H90" i="1" s="1"/>
  <c r="O90" i="1" s="1"/>
  <c r="D90" i="1"/>
  <c r="N89" i="1"/>
  <c r="F89" i="1"/>
  <c r="H89" i="1" s="1"/>
  <c r="O89" i="1" s="1"/>
  <c r="D89" i="1"/>
  <c r="N88" i="1"/>
  <c r="D88" i="1"/>
  <c r="F88" i="1" s="1"/>
  <c r="H88" i="1" s="1"/>
  <c r="O88" i="1" s="1"/>
  <c r="N87" i="1"/>
  <c r="D87" i="1"/>
  <c r="F87" i="1" s="1"/>
  <c r="H87" i="1" s="1"/>
  <c r="O87" i="1" s="1"/>
  <c r="N86" i="1"/>
  <c r="D86" i="1"/>
  <c r="F86" i="1" s="1"/>
  <c r="H86" i="1" s="1"/>
  <c r="O86" i="1" s="1"/>
  <c r="N85" i="1"/>
  <c r="D85" i="1"/>
  <c r="F85" i="1" s="1"/>
  <c r="H85" i="1" s="1"/>
  <c r="O85" i="1" s="1"/>
  <c r="N84" i="1"/>
  <c r="D84" i="1"/>
  <c r="F84" i="1" s="1"/>
  <c r="H84" i="1" s="1"/>
  <c r="O84" i="1" s="1"/>
  <c r="N83" i="1"/>
  <c r="F83" i="1"/>
  <c r="H83" i="1" s="1"/>
  <c r="O83" i="1" s="1"/>
  <c r="D83" i="1"/>
  <c r="N82" i="1"/>
  <c r="F82" i="1"/>
  <c r="H82" i="1" s="1"/>
  <c r="O82" i="1" s="1"/>
  <c r="D82" i="1"/>
  <c r="N81" i="1"/>
  <c r="F81" i="1"/>
  <c r="H81" i="1" s="1"/>
  <c r="O81" i="1" s="1"/>
  <c r="D81" i="1"/>
  <c r="N80" i="1"/>
  <c r="D80" i="1"/>
  <c r="F80" i="1" s="1"/>
  <c r="H80" i="1" s="1"/>
  <c r="O80" i="1" s="1"/>
  <c r="N79" i="1"/>
  <c r="D79" i="1"/>
  <c r="F79" i="1" s="1"/>
  <c r="H79" i="1" s="1"/>
  <c r="O79" i="1" s="1"/>
  <c r="N77" i="1"/>
  <c r="D77" i="1"/>
  <c r="F77" i="1" s="1"/>
  <c r="H77" i="1" s="1"/>
  <c r="O77" i="1" s="1"/>
  <c r="N76" i="1"/>
  <c r="D76" i="1"/>
  <c r="F76" i="1" s="1"/>
  <c r="H76" i="1" s="1"/>
  <c r="O76" i="1" s="1"/>
  <c r="N75" i="1"/>
  <c r="D75" i="1"/>
  <c r="F75" i="1" s="1"/>
  <c r="H75" i="1" s="1"/>
  <c r="O75" i="1" s="1"/>
  <c r="N74" i="1"/>
  <c r="F74" i="1"/>
  <c r="H74" i="1" s="1"/>
  <c r="O74" i="1" s="1"/>
  <c r="D74" i="1"/>
  <c r="N73" i="1"/>
  <c r="F73" i="1"/>
  <c r="H73" i="1" s="1"/>
  <c r="O73" i="1" s="1"/>
  <c r="D73" i="1"/>
  <c r="N72" i="1"/>
  <c r="F72" i="1"/>
  <c r="H72" i="1" s="1"/>
  <c r="O72" i="1" s="1"/>
  <c r="D72" i="1"/>
  <c r="N71" i="1"/>
  <c r="D71" i="1"/>
  <c r="F71" i="1" s="1"/>
  <c r="H71" i="1" s="1"/>
  <c r="O71" i="1" s="1"/>
  <c r="N70" i="1"/>
  <c r="D70" i="1"/>
  <c r="F70" i="1" s="1"/>
  <c r="H70" i="1" s="1"/>
  <c r="O70" i="1" s="1"/>
  <c r="N69" i="1"/>
  <c r="D69" i="1"/>
  <c r="F69" i="1" s="1"/>
  <c r="H69" i="1" s="1"/>
  <c r="O69" i="1" s="1"/>
  <c r="N68" i="1"/>
  <c r="D68" i="1"/>
  <c r="F68" i="1" s="1"/>
  <c r="H68" i="1" s="1"/>
  <c r="O68" i="1" s="1"/>
  <c r="N67" i="1"/>
  <c r="D67" i="1"/>
  <c r="F67" i="1" s="1"/>
  <c r="H67" i="1" s="1"/>
  <c r="O67" i="1" s="1"/>
  <c r="N66" i="1"/>
  <c r="F66" i="1"/>
  <c r="H66" i="1" s="1"/>
  <c r="O66" i="1" s="1"/>
  <c r="D66" i="1"/>
  <c r="N64" i="1"/>
  <c r="F64" i="1"/>
  <c r="H64" i="1" s="1"/>
  <c r="O64" i="1" s="1"/>
  <c r="D64" i="1"/>
  <c r="N63" i="1"/>
  <c r="F63" i="1"/>
  <c r="H63" i="1" s="1"/>
  <c r="O63" i="1" s="1"/>
  <c r="D63" i="1"/>
  <c r="N62" i="1"/>
  <c r="D62" i="1"/>
  <c r="F62" i="1" s="1"/>
  <c r="H62" i="1" s="1"/>
  <c r="O62" i="1" s="1"/>
  <c r="N61" i="1"/>
  <c r="D61" i="1"/>
  <c r="F61" i="1" s="1"/>
  <c r="H61" i="1" s="1"/>
  <c r="O61" i="1" s="1"/>
  <c r="N60" i="1"/>
  <c r="D60" i="1"/>
  <c r="F60" i="1" s="1"/>
  <c r="H60" i="1" s="1"/>
  <c r="O60" i="1" s="1"/>
  <c r="N59" i="1"/>
  <c r="D59" i="1"/>
  <c r="F59" i="1" s="1"/>
  <c r="H59" i="1" s="1"/>
  <c r="O59" i="1" s="1"/>
  <c r="N58" i="1"/>
  <c r="D58" i="1"/>
  <c r="F58" i="1" s="1"/>
  <c r="H58" i="1" s="1"/>
  <c r="O58" i="1" s="1"/>
  <c r="N57" i="1"/>
  <c r="F57" i="1"/>
  <c r="H57" i="1" s="1"/>
  <c r="O57" i="1" s="1"/>
  <c r="D57" i="1"/>
  <c r="N56" i="1"/>
  <c r="F56" i="1"/>
  <c r="H56" i="1" s="1"/>
  <c r="O56" i="1" s="1"/>
  <c r="D56" i="1"/>
  <c r="N55" i="1"/>
  <c r="F55" i="1"/>
  <c r="H55" i="1" s="1"/>
  <c r="O55" i="1" s="1"/>
  <c r="D55" i="1"/>
  <c r="N54" i="1"/>
  <c r="D54" i="1"/>
  <c r="F54" i="1" s="1"/>
  <c r="H54" i="1" s="1"/>
  <c r="O54" i="1" s="1"/>
  <c r="N53" i="1"/>
  <c r="D53" i="1"/>
  <c r="F53" i="1" s="1"/>
  <c r="H53" i="1" s="1"/>
  <c r="O53" i="1" s="1"/>
  <c r="N48" i="1"/>
  <c r="D48" i="1"/>
  <c r="F48" i="1" s="1"/>
  <c r="H48" i="1" s="1"/>
  <c r="O48" i="1" s="1"/>
  <c r="N28" i="1"/>
  <c r="D28" i="1"/>
  <c r="F28" i="1" s="1"/>
  <c r="H28" i="1" s="1"/>
  <c r="O28" i="1" s="1"/>
  <c r="N20" i="1"/>
  <c r="D20" i="1"/>
  <c r="F20" i="1" s="1"/>
  <c r="H20" i="1" s="1"/>
  <c r="O20" i="1" s="1"/>
  <c r="N19" i="1"/>
  <c r="F19" i="1"/>
  <c r="H19" i="1" s="1"/>
  <c r="O19" i="1" s="1"/>
  <c r="D19" i="1"/>
</calcChain>
</file>

<file path=xl/sharedStrings.xml><?xml version="1.0" encoding="utf-8"?>
<sst xmlns="http://schemas.openxmlformats.org/spreadsheetml/2006/main" count="283" uniqueCount="112">
  <si>
    <t xml:space="preserve"> </t>
  </si>
  <si>
    <t>LIABILITIES</t>
  </si>
  <si>
    <t>MONETARY SURVEY</t>
  </si>
  <si>
    <t>II.5.2</t>
  </si>
  <si>
    <t>( In million of BIF)</t>
  </si>
  <si>
    <t xml:space="preserve">                   Description</t>
  </si>
  <si>
    <t>Broad money M3</t>
  </si>
  <si>
    <t>Other iterms net</t>
  </si>
  <si>
    <t>TOTAL</t>
  </si>
  <si>
    <t>Broad money M2</t>
  </si>
  <si>
    <t>Foreign</t>
  </si>
  <si>
    <t>Total</t>
  </si>
  <si>
    <t>currency</t>
  </si>
  <si>
    <t>Norrow money</t>
  </si>
  <si>
    <t>Quasi</t>
  </si>
  <si>
    <t xml:space="preserve">    Total</t>
  </si>
  <si>
    <t>deposits</t>
  </si>
  <si>
    <t xml:space="preserve">  Import</t>
  </si>
  <si>
    <t>Share and</t>
  </si>
  <si>
    <t xml:space="preserve">Net </t>
  </si>
  <si>
    <t xml:space="preserve"> Solde des</t>
  </si>
  <si>
    <t xml:space="preserve"> money</t>
  </si>
  <si>
    <t>of residents</t>
  </si>
  <si>
    <t xml:space="preserve"> deposits</t>
  </si>
  <si>
    <t xml:space="preserve"> other equity</t>
  </si>
  <si>
    <t>intra-Other</t>
  </si>
  <si>
    <t xml:space="preserve"> créances &amp;</t>
  </si>
  <si>
    <t>various</t>
  </si>
  <si>
    <t>Depository</t>
  </si>
  <si>
    <t xml:space="preserve">     engagements </t>
  </si>
  <si>
    <t>Period</t>
  </si>
  <si>
    <t xml:space="preserve"> Currency in</t>
  </si>
  <si>
    <t xml:space="preserve">    Demand</t>
  </si>
  <si>
    <t xml:space="preserve">  Total</t>
  </si>
  <si>
    <t>Time  and</t>
  </si>
  <si>
    <t>Corporations</t>
  </si>
  <si>
    <t xml:space="preserve">      des </t>
  </si>
  <si>
    <t>circulation</t>
  </si>
  <si>
    <t xml:space="preserve">   deposits</t>
  </si>
  <si>
    <t>saving</t>
  </si>
  <si>
    <t>balances</t>
  </si>
  <si>
    <t>établissements</t>
  </si>
  <si>
    <t>out of</t>
  </si>
  <si>
    <t>financiers</t>
  </si>
  <si>
    <t>banks</t>
  </si>
  <si>
    <t xml:space="preserve">2008 </t>
  </si>
  <si>
    <t>-</t>
  </si>
  <si>
    <t xml:space="preserve">2009 </t>
  </si>
  <si>
    <t>2010</t>
  </si>
  <si>
    <t>2011</t>
  </si>
  <si>
    <t>2012</t>
  </si>
  <si>
    <t>2013</t>
  </si>
  <si>
    <t>2014</t>
  </si>
  <si>
    <t>2015</t>
  </si>
  <si>
    <t>2014 March</t>
  </si>
  <si>
    <t xml:space="preserve">         June</t>
  </si>
  <si>
    <t xml:space="preserve">         September</t>
  </si>
  <si>
    <t xml:space="preserve">         December</t>
  </si>
  <si>
    <t>2015 March</t>
  </si>
  <si>
    <t xml:space="preserve">          June</t>
  </si>
  <si>
    <t xml:space="preserve">          September</t>
  </si>
  <si>
    <t xml:space="preserve">          December</t>
  </si>
  <si>
    <t>2016 March</t>
  </si>
  <si>
    <t>2017 March</t>
  </si>
  <si>
    <t xml:space="preserve">            June</t>
  </si>
  <si>
    <t xml:space="preserve">           September</t>
  </si>
  <si>
    <t xml:space="preserve">           December</t>
  </si>
  <si>
    <t>2018 March</t>
  </si>
  <si>
    <t xml:space="preserve">          June(p)</t>
  </si>
  <si>
    <t>2008 January</t>
  </si>
  <si>
    <t xml:space="preserve">          February        </t>
  </si>
  <si>
    <t xml:space="preserve">          March</t>
  </si>
  <si>
    <t xml:space="preserve">          April</t>
  </si>
  <si>
    <t xml:space="preserve">          May</t>
  </si>
  <si>
    <t xml:space="preserve">          Jully</t>
  </si>
  <si>
    <t xml:space="preserve">          August</t>
  </si>
  <si>
    <t xml:space="preserve">          October</t>
  </si>
  <si>
    <t xml:space="preserve">          November</t>
  </si>
  <si>
    <t>2009 January</t>
  </si>
  <si>
    <t>2010 January</t>
  </si>
  <si>
    <t>2011 January</t>
  </si>
  <si>
    <t>2012 January</t>
  </si>
  <si>
    <t>2013 January</t>
  </si>
  <si>
    <t>2014 January</t>
  </si>
  <si>
    <t>2015 January</t>
  </si>
  <si>
    <t xml:space="preserve">2015 February        </t>
  </si>
  <si>
    <t>2015  April</t>
  </si>
  <si>
    <t>2015  May</t>
  </si>
  <si>
    <t>2015  July</t>
  </si>
  <si>
    <t>2015  August</t>
  </si>
  <si>
    <t>2015 October</t>
  </si>
  <si>
    <t>2015 November</t>
  </si>
  <si>
    <t>2015 December</t>
  </si>
  <si>
    <t>2016 January</t>
  </si>
  <si>
    <t>2016 February</t>
  </si>
  <si>
    <t>2016 April</t>
  </si>
  <si>
    <t>2016 May</t>
  </si>
  <si>
    <t>2016 June</t>
  </si>
  <si>
    <t>2016 July</t>
  </si>
  <si>
    <t>2017 January</t>
  </si>
  <si>
    <t xml:space="preserve">          February</t>
  </si>
  <si>
    <t xml:space="preserve">          July</t>
  </si>
  <si>
    <r>
      <t>2018  January</t>
    </r>
    <r>
      <rPr>
        <vertAlign val="superscript"/>
        <sz val="11"/>
        <rFont val="Helv"/>
      </rPr>
      <t>(p)</t>
    </r>
  </si>
  <si>
    <r>
      <t xml:space="preserve">           February</t>
    </r>
    <r>
      <rPr>
        <vertAlign val="superscript"/>
        <sz val="11"/>
        <rFont val="Helv"/>
      </rPr>
      <t>(p)</t>
    </r>
  </si>
  <si>
    <r>
      <t xml:space="preserve">           March</t>
    </r>
    <r>
      <rPr>
        <vertAlign val="superscript"/>
        <sz val="11"/>
        <rFont val="Helv"/>
      </rPr>
      <t>(p)</t>
    </r>
  </si>
  <si>
    <r>
      <t xml:space="preserve">           April </t>
    </r>
    <r>
      <rPr>
        <vertAlign val="superscript"/>
        <sz val="11"/>
        <rFont val="Helv"/>
      </rPr>
      <t>(p)</t>
    </r>
  </si>
  <si>
    <r>
      <t xml:space="preserve">           May </t>
    </r>
    <r>
      <rPr>
        <vertAlign val="superscript"/>
        <sz val="11"/>
        <rFont val="Helv"/>
      </rPr>
      <t>(p)</t>
    </r>
  </si>
  <si>
    <r>
      <t xml:space="preserve">           June </t>
    </r>
    <r>
      <rPr>
        <vertAlign val="superscript"/>
        <sz val="11"/>
        <rFont val="Helv"/>
      </rPr>
      <t>(p)</t>
    </r>
  </si>
  <si>
    <r>
      <t xml:space="preserve">           July </t>
    </r>
    <r>
      <rPr>
        <vertAlign val="superscript"/>
        <sz val="11"/>
        <rFont val="Helv"/>
      </rPr>
      <t>(p)</t>
    </r>
  </si>
  <si>
    <t>(p): Provisoire</t>
  </si>
  <si>
    <t>Source: Financial statement of BRB, Commercial banks, Deposit taking microfinance institutions (from December 2010) and CCP</t>
  </si>
  <si>
    <t>(p): Provisional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</si>
</sst>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\(#,##0.0\)"/>
    <numFmt numFmtId="165" formatCode="#,##0.0"/>
    <numFmt numFmtId="166" formatCode="_-* #,##0.00\ _F_-;\-* #,##0.00\ _F_-;_-* &quot;-&quot;??\ _F_-;_-@_-"/>
    <numFmt numFmtId="167" formatCode="0_)"/>
    <numFmt numFmtId="168" formatCode="0.0_)"/>
  </numFmts>
  <fonts count="9" x14ac:knownFonts="1">
    <font>
      <sz val="12"/>
      <name val="Helv"/>
    </font>
    <font>
      <sz val="10"/>
      <name val="Helv"/>
    </font>
    <font>
      <sz val="10"/>
      <color rgb="FFFF0000"/>
      <name val="Helv"/>
    </font>
    <font>
      <b/>
      <sz val="10"/>
      <name val="Helv"/>
    </font>
    <font>
      <sz val="10"/>
      <color theme="1"/>
      <name val="Helv"/>
    </font>
    <font>
      <sz val="11"/>
      <name val="Helv"/>
    </font>
    <font>
      <sz val="11"/>
      <name val="Courier New"/>
      <family val="3"/>
    </font>
    <font>
      <sz val="11"/>
      <color rgb="FFFF0000"/>
      <name val="Helv"/>
    </font>
    <font>
      <vertAlign val="superscript"/>
      <sz val="11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166" fontId="6" fillId="0" borderId="0" applyFont="0" applyFill="0" applyBorder="0" applyAlignment="0" applyProtection="0"/>
  </cellStyleXfs>
  <cellXfs count="135">
    <xf numFmtId="164" fontId="0" fillId="0" borderId="0" xfId="0"/>
    <xf numFmtId="164" fontId="1" fillId="0" borderId="1" xfId="0" applyFont="1" applyBorder="1"/>
    <xf numFmtId="164" fontId="1" fillId="0" borderId="2" xfId="0" applyFont="1" applyBorder="1"/>
    <xf numFmtId="164" fontId="1" fillId="2" borderId="2" xfId="0" applyFont="1" applyFill="1" applyBorder="1"/>
    <xf numFmtId="164" fontId="2" fillId="0" borderId="2" xfId="0" applyFont="1" applyBorder="1"/>
    <xf numFmtId="164" fontId="1" fillId="0" borderId="3" xfId="0" applyNumberFormat="1" applyFont="1" applyBorder="1" applyAlignment="1" applyProtection="1">
      <alignment horizontal="left"/>
    </xf>
    <xf numFmtId="164" fontId="1" fillId="0" borderId="0" xfId="0" applyFont="1"/>
    <xf numFmtId="164" fontId="3" fillId="0" borderId="4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left"/>
    </xf>
    <xf numFmtId="164" fontId="3" fillId="0" borderId="0" xfId="0" applyNumberFormat="1" applyFont="1" applyBorder="1" applyAlignment="1" applyProtection="1">
      <alignment horizontal="center" vertical="center"/>
    </xf>
    <xf numFmtId="164" fontId="3" fillId="0" borderId="5" xfId="0" applyNumberFormat="1" applyFont="1" applyBorder="1" applyAlignment="1" applyProtection="1">
      <alignment vertical="center"/>
    </xf>
    <xf numFmtId="164" fontId="1" fillId="0" borderId="4" xfId="0" applyFont="1" applyBorder="1"/>
    <xf numFmtId="164" fontId="1" fillId="0" borderId="0" xfId="0" applyNumberFormat="1" applyFont="1" applyBorder="1" applyAlignment="1" applyProtection="1">
      <alignment horizontal="left"/>
    </xf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4" fontId="1" fillId="2" borderId="7" xfId="0" applyNumberFormat="1" applyFont="1" applyFill="1" applyBorder="1" applyAlignment="1" applyProtection="1">
      <alignment horizontal="fill"/>
    </xf>
    <xf numFmtId="164" fontId="2" fillId="0" borderId="7" xfId="0" applyNumberFormat="1" applyFont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fill"/>
    </xf>
    <xf numFmtId="164" fontId="1" fillId="0" borderId="0" xfId="0" applyNumberFormat="1" applyFont="1" applyAlignment="1" applyProtection="1">
      <alignment horizontal="left"/>
    </xf>
    <xf numFmtId="164" fontId="1" fillId="2" borderId="1" xfId="0" applyFont="1" applyFill="1" applyBorder="1" applyAlignment="1">
      <alignment horizontal="center" vertical="center"/>
    </xf>
    <xf numFmtId="164" fontId="1" fillId="2" borderId="2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 applyProtection="1">
      <alignment horizontal="center" vertical="center"/>
    </xf>
    <xf numFmtId="164" fontId="1" fillId="2" borderId="3" xfId="0" applyFont="1" applyFill="1" applyBorder="1" applyAlignment="1">
      <alignment horizontal="center" vertical="center"/>
    </xf>
    <xf numFmtId="164" fontId="1" fillId="0" borderId="3" xfId="0" applyFont="1" applyBorder="1"/>
    <xf numFmtId="164" fontId="1" fillId="0" borderId="9" xfId="0" applyFont="1" applyBorder="1"/>
    <xf numFmtId="164" fontId="3" fillId="0" borderId="10" xfId="0" applyFont="1" applyBorder="1"/>
    <xf numFmtId="164" fontId="3" fillId="2" borderId="4" xfId="0" applyNumberFormat="1" applyFont="1" applyFill="1" applyBorder="1" applyAlignment="1" applyProtection="1">
      <alignment horizontal="center" vertical="center"/>
    </xf>
    <xf numFmtId="164" fontId="3" fillId="2" borderId="0" xfId="0" applyNumberFormat="1" applyFont="1" applyFill="1" applyBorder="1" applyAlignment="1" applyProtection="1">
      <alignment horizontal="center" vertical="center"/>
    </xf>
    <xf numFmtId="164" fontId="3" fillId="2" borderId="5" xfId="0" applyNumberFormat="1" applyFont="1" applyFill="1" applyBorder="1" applyAlignment="1" applyProtection="1">
      <alignment horizontal="center" vertical="center"/>
    </xf>
    <xf numFmtId="164" fontId="3" fillId="0" borderId="4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3" fillId="0" borderId="5" xfId="0" applyNumberFormat="1" applyFont="1" applyBorder="1" applyAlignment="1" applyProtection="1">
      <alignment horizontal="center"/>
    </xf>
    <xf numFmtId="164" fontId="3" fillId="0" borderId="10" xfId="0" applyNumberFormat="1" applyFont="1" applyBorder="1" applyAlignment="1" applyProtection="1">
      <alignment horizontal="center"/>
    </xf>
    <xf numFmtId="164" fontId="3" fillId="0" borderId="4" xfId="0" applyFont="1" applyBorder="1"/>
    <xf numFmtId="164" fontId="1" fillId="0" borderId="6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1" fillId="2" borderId="0" xfId="0" applyNumberFormat="1" applyFont="1" applyFill="1" applyBorder="1" applyAlignment="1" applyProtection="1">
      <alignment horizontal="center" vertical="center"/>
    </xf>
    <xf numFmtId="164" fontId="1" fillId="0" borderId="5" xfId="0" applyNumberFormat="1" applyFont="1" applyBorder="1" applyAlignment="1" applyProtection="1">
      <alignment horizontal="center" vertic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4" fontId="2" fillId="0" borderId="0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4" fontId="1" fillId="0" borderId="1" xfId="0" applyNumberFormat="1" applyFont="1" applyBorder="1" applyAlignment="1" applyProtection="1">
      <alignment horizontal="center" vertical="center"/>
    </xf>
    <xf numFmtId="164" fontId="1" fillId="0" borderId="2" xfId="0" applyNumberFormat="1" applyFont="1" applyBorder="1" applyAlignment="1" applyProtection="1">
      <alignment horizontal="center" vertical="center"/>
    </xf>
    <xf numFmtId="164" fontId="1" fillId="0" borderId="3" xfId="0" applyNumberFormat="1" applyFont="1" applyBorder="1" applyAlignment="1" applyProtection="1">
      <alignment horizontal="center" vertical="center"/>
    </xf>
    <xf numFmtId="164" fontId="1" fillId="2" borderId="9" xfId="0" applyFont="1" applyFill="1" applyBorder="1" applyAlignment="1">
      <alignment horizontal="center" vertical="center"/>
    </xf>
    <xf numFmtId="164" fontId="1" fillId="0" borderId="9" xfId="0" applyNumberFormat="1" applyFont="1" applyBorder="1" applyAlignment="1" applyProtection="1">
      <alignment horizontal="center" vertical="center"/>
    </xf>
    <xf numFmtId="164" fontId="2" fillId="0" borderId="0" xfId="0" applyFont="1" applyBorder="1"/>
    <xf numFmtId="164" fontId="1" fillId="0" borderId="5" xfId="0" applyFont="1" applyBorder="1"/>
    <xf numFmtId="164" fontId="1" fillId="0" borderId="10" xfId="0" applyFont="1" applyBorder="1"/>
    <xf numFmtId="164" fontId="3" fillId="0" borderId="4" xfId="0" applyNumberFormat="1" applyFont="1" applyBorder="1" applyAlignment="1" applyProtection="1">
      <alignment horizontal="fill"/>
    </xf>
    <xf numFmtId="164" fontId="1" fillId="0" borderId="6" xfId="0" applyNumberFormat="1" applyFont="1" applyBorder="1" applyAlignment="1" applyProtection="1">
      <alignment horizontal="center" vertical="center"/>
    </xf>
    <xf numFmtId="164" fontId="1" fillId="0" borderId="7" xfId="0" applyNumberFormat="1" applyFont="1" applyBorder="1" applyAlignment="1" applyProtection="1">
      <alignment horizontal="center" vertical="center"/>
    </xf>
    <xf numFmtId="164" fontId="1" fillId="0" borderId="8" xfId="0" applyNumberFormat="1" applyFont="1" applyBorder="1" applyAlignment="1" applyProtection="1">
      <alignment horizontal="center" vertical="center"/>
    </xf>
    <xf numFmtId="164" fontId="1" fillId="2" borderId="10" xfId="0" applyFont="1" applyFill="1" applyBorder="1" applyAlignment="1">
      <alignment horizontal="center" vertical="center"/>
    </xf>
    <xf numFmtId="164" fontId="1" fillId="0" borderId="10" xfId="0" applyFont="1" applyBorder="1" applyAlignment="1">
      <alignment horizontal="center" vertical="center"/>
    </xf>
    <xf numFmtId="164" fontId="1" fillId="0" borderId="7" xfId="0" applyFont="1" applyBorder="1"/>
    <xf numFmtId="164" fontId="1" fillId="0" borderId="7" xfId="0" applyNumberFormat="1" applyFont="1" applyBorder="1" applyAlignment="1" applyProtection="1">
      <alignment horizontal="center"/>
    </xf>
    <xf numFmtId="164" fontId="1" fillId="0" borderId="7" xfId="0" applyFont="1" applyBorder="1" applyAlignment="1">
      <alignment horizontal="center"/>
    </xf>
    <xf numFmtId="164" fontId="2" fillId="0" borderId="7" xfId="0" applyFont="1" applyBorder="1"/>
    <xf numFmtId="164" fontId="1" fillId="0" borderId="8" xfId="0" applyFont="1" applyBorder="1"/>
    <xf numFmtId="164" fontId="1" fillId="0" borderId="1" xfId="0" applyNumberFormat="1" applyFont="1" applyBorder="1" applyAlignment="1" applyProtection="1">
      <alignment horizontal="center" vertical="center"/>
    </xf>
    <xf numFmtId="164" fontId="1" fillId="0" borderId="2" xfId="0" applyNumberFormat="1" applyFont="1" applyBorder="1" applyAlignment="1" applyProtection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 applyProtection="1">
      <alignment horizontal="center" vertical="center"/>
    </xf>
    <xf numFmtId="164" fontId="1" fillId="2" borderId="10" xfId="0" applyNumberFormat="1" applyFont="1" applyFill="1" applyBorder="1" applyAlignment="1" applyProtection="1">
      <alignment horizontal="center" vertical="center"/>
    </xf>
    <xf numFmtId="164" fontId="1" fillId="0" borderId="10" xfId="0" applyNumberFormat="1" applyFont="1" applyBorder="1" applyAlignment="1" applyProtection="1">
      <alignment horizontal="center" vertical="center"/>
    </xf>
    <xf numFmtId="164" fontId="1" fillId="0" borderId="9" xfId="0" applyNumberFormat="1" applyFont="1" applyBorder="1" applyAlignment="1" applyProtection="1">
      <alignment horizontal="centerContinuous"/>
    </xf>
    <xf numFmtId="164" fontId="4" fillId="0" borderId="3" xfId="0" applyNumberFormat="1" applyFont="1" applyBorder="1" applyAlignment="1" applyProtection="1">
      <alignment horizontal="centerContinuous"/>
    </xf>
    <xf numFmtId="164" fontId="1" fillId="0" borderId="3" xfId="0" applyNumberFormat="1" applyFont="1" applyBorder="1" applyAlignment="1" applyProtection="1">
      <alignment horizontal="center"/>
    </xf>
    <xf numFmtId="164" fontId="4" fillId="0" borderId="3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center" vertical="center"/>
    </xf>
    <xf numFmtId="164" fontId="1" fillId="0" borderId="5" xfId="0" applyFont="1" applyBorder="1" applyAlignment="1">
      <alignment horizontal="center" vertical="center"/>
    </xf>
    <xf numFmtId="164" fontId="1" fillId="0" borderId="10" xfId="0" applyNumberFormat="1" applyFont="1" applyBorder="1" applyAlignment="1" applyProtection="1">
      <alignment horizontal="centerContinuous"/>
    </xf>
    <xf numFmtId="164" fontId="4" fillId="0" borderId="5" xfId="0" applyNumberFormat="1" applyFont="1" applyBorder="1" applyAlignment="1" applyProtection="1">
      <alignment horizontal="centerContinuous"/>
    </xf>
    <xf numFmtId="164" fontId="4" fillId="0" borderId="5" xfId="0" applyNumberFormat="1" applyFont="1" applyBorder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"/>
    </xf>
    <xf numFmtId="164" fontId="1" fillId="0" borderId="5" xfId="0" applyFont="1" applyFill="1" applyBorder="1" applyAlignment="1">
      <alignment horizontal="center" vertical="center"/>
    </xf>
    <xf numFmtId="164" fontId="2" fillId="0" borderId="5" xfId="0" applyFont="1" applyBorder="1"/>
    <xf numFmtId="164" fontId="1" fillId="0" borderId="5" xfId="0" applyFont="1" applyBorder="1" applyAlignment="1">
      <alignment horizontal="center"/>
    </xf>
    <xf numFmtId="164" fontId="1" fillId="0" borderId="5" xfId="0" applyFont="1" applyBorder="1" applyAlignment="1">
      <alignment vertical="top" wrapText="1"/>
    </xf>
    <xf numFmtId="164" fontId="1" fillId="0" borderId="4" xfId="0" applyNumberFormat="1" applyFont="1" applyBorder="1" applyAlignment="1" applyProtection="1">
      <alignment horizontal="fill"/>
    </xf>
    <xf numFmtId="164" fontId="1" fillId="0" borderId="11" xfId="0" applyNumberFormat="1" applyFont="1" applyBorder="1" applyAlignment="1" applyProtection="1">
      <alignment horizontal="fill"/>
    </xf>
    <xf numFmtId="164" fontId="1" fillId="2" borderId="11" xfId="0" applyNumberFormat="1" applyFont="1" applyFill="1" applyBorder="1" applyAlignment="1" applyProtection="1">
      <alignment horizontal="fill"/>
    </xf>
    <xf numFmtId="164" fontId="2" fillId="0" borderId="8" xfId="0" applyNumberFormat="1" applyFont="1" applyBorder="1" applyAlignment="1" applyProtection="1">
      <alignment horizontal="fill"/>
    </xf>
    <xf numFmtId="164" fontId="1" fillId="0" borderId="10" xfId="0" applyNumberFormat="1" applyFont="1" applyBorder="1" applyAlignment="1" applyProtection="1">
      <alignment horizontal="fill"/>
    </xf>
    <xf numFmtId="164" fontId="5" fillId="0" borderId="9" xfId="0" applyFont="1" applyBorder="1"/>
    <xf numFmtId="164" fontId="5" fillId="0" borderId="3" xfId="0" applyFont="1" applyBorder="1"/>
    <xf numFmtId="164" fontId="5" fillId="0" borderId="0" xfId="0" applyFont="1"/>
    <xf numFmtId="164" fontId="5" fillId="0" borderId="10" xfId="0" quotePrefix="1" applyNumberFormat="1" applyFont="1" applyFill="1" applyBorder="1" applyAlignment="1" applyProtection="1">
      <alignment horizontal="left"/>
    </xf>
    <xf numFmtId="165" fontId="5" fillId="0" borderId="10" xfId="0" applyNumberFormat="1" applyFont="1" applyBorder="1" applyAlignment="1">
      <alignment horizontal="right"/>
    </xf>
    <xf numFmtId="165" fontId="5" fillId="0" borderId="10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>
      <alignment horizontal="right"/>
    </xf>
    <xf numFmtId="165" fontId="5" fillId="2" borderId="10" xfId="0" applyNumberFormat="1" applyFont="1" applyFill="1" applyBorder="1" applyAlignment="1">
      <alignment horizontal="right"/>
    </xf>
    <xf numFmtId="165" fontId="5" fillId="0" borderId="10" xfId="1" applyNumberFormat="1" applyFont="1" applyBorder="1" applyAlignment="1" applyProtection="1">
      <alignment horizontal="right"/>
    </xf>
    <xf numFmtId="165" fontId="5" fillId="0" borderId="5" xfId="0" applyNumberFormat="1" applyFont="1" applyBorder="1" applyAlignment="1" applyProtection="1">
      <alignment horizontal="right"/>
    </xf>
    <xf numFmtId="165" fontId="7" fillId="0" borderId="0" xfId="0" applyNumberFormat="1" applyFont="1" applyBorder="1" applyAlignment="1" applyProtection="1">
      <alignment horizontal="right"/>
    </xf>
    <xf numFmtId="165" fontId="5" fillId="0" borderId="4" xfId="0" applyNumberFormat="1" applyFont="1" applyBorder="1" applyAlignment="1" applyProtection="1">
      <alignment horizontal="right"/>
    </xf>
    <xf numFmtId="164" fontId="5" fillId="0" borderId="10" xfId="0" quotePrefix="1" applyNumberFormat="1" applyFont="1" applyBorder="1" applyAlignment="1" applyProtection="1">
      <alignment horizontal="left"/>
    </xf>
    <xf numFmtId="37" fontId="5" fillId="0" borderId="10" xfId="0" quotePrefix="1" applyNumberFormat="1" applyFont="1" applyBorder="1" applyAlignment="1" applyProtection="1">
      <alignment horizontal="left"/>
    </xf>
    <xf numFmtId="165" fontId="5" fillId="0" borderId="4" xfId="0" applyNumberFormat="1" applyFont="1" applyBorder="1" applyAlignment="1">
      <alignment horizontal="right"/>
    </xf>
    <xf numFmtId="165" fontId="5" fillId="2" borderId="5" xfId="0" applyNumberFormat="1" applyFont="1" applyFill="1" applyBorder="1" applyAlignment="1" applyProtection="1">
      <alignment horizontal="right"/>
    </xf>
    <xf numFmtId="165" fontId="5" fillId="0" borderId="5" xfId="1" applyNumberFormat="1" applyFont="1" applyBorder="1" applyAlignment="1" applyProtection="1">
      <alignment horizontal="right"/>
    </xf>
    <xf numFmtId="167" fontId="5" fillId="0" borderId="10" xfId="0" applyNumberFormat="1" applyFont="1" applyBorder="1" applyAlignment="1" applyProtection="1">
      <alignment horizontal="left"/>
    </xf>
    <xf numFmtId="165" fontId="5" fillId="0" borderId="0" xfId="0" applyNumberFormat="1" applyFont="1" applyBorder="1" applyAlignment="1" applyProtection="1">
      <alignment horizontal="right"/>
    </xf>
    <xf numFmtId="164" fontId="5" fillId="0" borderId="10" xfId="0" applyNumberFormat="1" applyFont="1" applyBorder="1" applyAlignment="1" applyProtection="1">
      <alignment horizontal="left"/>
    </xf>
    <xf numFmtId="168" fontId="5" fillId="0" borderId="10" xfId="0" applyNumberFormat="1" applyFont="1" applyFill="1" applyBorder="1" applyAlignment="1" applyProtection="1">
      <alignment horizontal="left"/>
    </xf>
    <xf numFmtId="164" fontId="5" fillId="0" borderId="10" xfId="0" applyFont="1" applyBorder="1"/>
    <xf numFmtId="164" fontId="5" fillId="0" borderId="7" xfId="0" applyNumberFormat="1" applyFont="1" applyBorder="1" applyAlignment="1" applyProtection="1">
      <alignment horizontal="fill"/>
    </xf>
    <xf numFmtId="164" fontId="5" fillId="0" borderId="10" xfId="0" applyNumberFormat="1" applyFont="1" applyFill="1" applyBorder="1" applyAlignment="1" applyProtection="1">
      <alignment horizontal="lef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0" xfId="0" applyFont="1" applyFill="1"/>
    <xf numFmtId="165" fontId="5" fillId="0" borderId="10" xfId="1" applyNumberFormat="1" applyFont="1" applyFill="1" applyBorder="1" applyAlignment="1" applyProtection="1">
      <alignment horizontal="right"/>
    </xf>
    <xf numFmtId="168" fontId="5" fillId="0" borderId="11" xfId="0" applyNumberFormat="1" applyFont="1" applyFill="1" applyBorder="1" applyAlignment="1" applyProtection="1">
      <alignment horizontal="left"/>
    </xf>
    <xf numFmtId="165" fontId="5" fillId="0" borderId="8" xfId="0" applyNumberFormat="1" applyFont="1" applyBorder="1" applyAlignment="1">
      <alignment horizontal="right"/>
    </xf>
    <xf numFmtId="164" fontId="3" fillId="0" borderId="1" xfId="0" applyFont="1" applyBorder="1" applyAlignment="1"/>
    <xf numFmtId="164" fontId="1" fillId="0" borderId="2" xfId="0" applyFont="1" applyBorder="1" applyAlignment="1"/>
    <xf numFmtId="164" fontId="1" fillId="0" borderId="3" xfId="0" applyFont="1" applyBorder="1" applyAlignment="1"/>
    <xf numFmtId="164" fontId="3" fillId="0" borderId="6" xfId="0" applyFont="1" applyBorder="1"/>
    <xf numFmtId="168" fontId="1" fillId="0" borderId="7" xfId="0" applyNumberFormat="1" applyFont="1" applyBorder="1" applyProtection="1"/>
    <xf numFmtId="168" fontId="1" fillId="2" borderId="7" xfId="0" applyNumberFormat="1" applyFont="1" applyFill="1" applyBorder="1" applyProtection="1"/>
    <xf numFmtId="168" fontId="2" fillId="0" borderId="7" xfId="0" applyNumberFormat="1" applyFont="1" applyBorder="1" applyProtection="1"/>
    <xf numFmtId="168" fontId="1" fillId="0" borderId="0" xfId="0" applyNumberFormat="1" applyFont="1" applyBorder="1" applyProtection="1"/>
    <xf numFmtId="168" fontId="1" fillId="2" borderId="0" xfId="0" applyNumberFormat="1" applyFont="1" applyFill="1" applyBorder="1" applyProtection="1"/>
    <xf numFmtId="168" fontId="2" fillId="0" borderId="0" xfId="0" applyNumberFormat="1" applyFont="1" applyBorder="1" applyProtection="1"/>
    <xf numFmtId="164" fontId="1" fillId="0" borderId="6" xfId="0" applyFont="1" applyBorder="1"/>
    <xf numFmtId="164" fontId="1" fillId="0" borderId="7" xfId="0" applyFont="1" applyBorder="1" applyAlignment="1">
      <alignment horizontal="right"/>
    </xf>
    <xf numFmtId="168" fontId="1" fillId="0" borderId="0" xfId="0" applyNumberFormat="1" applyFont="1" applyProtection="1"/>
    <xf numFmtId="168" fontId="1" fillId="2" borderId="0" xfId="0" applyNumberFormat="1" applyFont="1" applyFill="1" applyProtection="1"/>
    <xf numFmtId="168" fontId="2" fillId="0" borderId="0" xfId="0" applyNumberFormat="1" applyFont="1" applyProtection="1"/>
    <xf numFmtId="164" fontId="1" fillId="2" borderId="0" xfId="0" applyNumberFormat="1" applyFont="1" applyFill="1" applyAlignment="1" applyProtection="1">
      <alignment horizontal="left"/>
    </xf>
    <xf numFmtId="164" fontId="1" fillId="2" borderId="0" xfId="0" applyFont="1" applyFill="1"/>
    <xf numFmtId="164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28575" y="647700"/>
          <a:ext cx="2333625" cy="2028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80"/>
  <sheetViews>
    <sheetView showGridLines="0" tabSelected="1" view="pageBreakPreview" topLeftCell="A49" zoomScale="80" zoomScaleNormal="100" zoomScaleSheetLayoutView="80" workbookViewId="0">
      <selection activeCell="A51" sqref="A51"/>
    </sheetView>
  </sheetViews>
  <sheetFormatPr defaultColWidth="13.88671875" defaultRowHeight="12.75" x14ac:dyDescent="0.2"/>
  <cols>
    <col min="1" max="1" width="27.5546875" style="6" customWidth="1"/>
    <col min="2" max="2" width="10.33203125" style="6" bestFit="1" customWidth="1"/>
    <col min="3" max="3" width="12.33203125" style="6" bestFit="1" customWidth="1"/>
    <col min="4" max="5" width="10.109375" style="6" bestFit="1" customWidth="1"/>
    <col min="6" max="6" width="11.77734375" style="6" bestFit="1" customWidth="1"/>
    <col min="7" max="7" width="10.33203125" style="133" bestFit="1" customWidth="1"/>
    <col min="8" max="8" width="11.77734375" style="6" bestFit="1" customWidth="1"/>
    <col min="9" max="9" width="9" style="6" bestFit="1" customWidth="1"/>
    <col min="10" max="10" width="10.77734375" style="6" bestFit="1" customWidth="1"/>
    <col min="11" max="11" width="11.21875" style="6" bestFit="1" customWidth="1"/>
    <col min="12" max="12" width="14" style="6" hidden="1" customWidth="1"/>
    <col min="13" max="13" width="10.6640625" style="134" bestFit="1" customWidth="1"/>
    <col min="14" max="14" width="10.109375" style="6" bestFit="1" customWidth="1"/>
    <col min="15" max="15" width="12.6640625" style="6" bestFit="1" customWidth="1"/>
    <col min="16" max="16384" width="13.88671875" style="6"/>
  </cols>
  <sheetData>
    <row r="1" spans="1:16" x14ac:dyDescent="0.2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4"/>
      <c r="N1" s="2"/>
      <c r="O1" s="5" t="s">
        <v>0</v>
      </c>
    </row>
    <row r="2" spans="1:16" x14ac:dyDescent="0.2">
      <c r="A2" s="7" t="s">
        <v>1</v>
      </c>
      <c r="B2" s="8"/>
      <c r="C2" s="9" t="s">
        <v>2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 t="s">
        <v>3</v>
      </c>
    </row>
    <row r="3" spans="1:16" x14ac:dyDescent="0.2">
      <c r="A3" s="11"/>
      <c r="B3" s="12" t="s">
        <v>0</v>
      </c>
      <c r="C3" s="9" t="s">
        <v>4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</row>
    <row r="4" spans="1:16" x14ac:dyDescent="0.2">
      <c r="A4" s="13"/>
      <c r="B4" s="14"/>
      <c r="C4" s="14"/>
      <c r="D4" s="14"/>
      <c r="E4" s="14"/>
      <c r="F4" s="14"/>
      <c r="G4" s="15"/>
      <c r="H4" s="14"/>
      <c r="I4" s="14"/>
      <c r="J4" s="14"/>
      <c r="K4" s="14"/>
      <c r="L4" s="14"/>
      <c r="M4" s="16"/>
      <c r="N4" s="14"/>
      <c r="O4" s="17"/>
      <c r="P4" s="18"/>
    </row>
    <row r="5" spans="1:16" ht="15.75" customHeight="1" x14ac:dyDescent="0.2">
      <c r="A5" s="1"/>
      <c r="B5" s="19"/>
      <c r="C5" s="20"/>
      <c r="D5" s="20"/>
      <c r="E5" s="20"/>
      <c r="F5" s="20"/>
      <c r="G5" s="21"/>
      <c r="H5" s="22"/>
      <c r="I5" s="2"/>
      <c r="J5" s="2"/>
      <c r="K5" s="2"/>
      <c r="L5" s="2"/>
      <c r="M5" s="4"/>
      <c r="N5" s="23"/>
      <c r="O5" s="24"/>
    </row>
    <row r="6" spans="1:16" x14ac:dyDescent="0.2">
      <c r="A6" s="25" t="s">
        <v>5</v>
      </c>
      <c r="B6" s="26" t="s">
        <v>6</v>
      </c>
      <c r="C6" s="27"/>
      <c r="D6" s="27"/>
      <c r="E6" s="27"/>
      <c r="F6" s="27"/>
      <c r="G6" s="27"/>
      <c r="H6" s="28"/>
      <c r="I6" s="29" t="s">
        <v>7</v>
      </c>
      <c r="J6" s="30"/>
      <c r="K6" s="30"/>
      <c r="L6" s="30"/>
      <c r="M6" s="30"/>
      <c r="N6" s="31"/>
      <c r="O6" s="32" t="s">
        <v>8</v>
      </c>
    </row>
    <row r="7" spans="1:16" x14ac:dyDescent="0.2">
      <c r="A7" s="33"/>
      <c r="B7" s="34"/>
      <c r="C7" s="35"/>
      <c r="D7" s="35"/>
      <c r="E7" s="35"/>
      <c r="F7" s="35"/>
      <c r="G7" s="36"/>
      <c r="H7" s="37"/>
      <c r="I7" s="38"/>
      <c r="J7" s="39"/>
      <c r="K7" s="38"/>
      <c r="L7" s="38"/>
      <c r="M7" s="40"/>
      <c r="N7" s="41"/>
      <c r="O7" s="32" t="s">
        <v>1</v>
      </c>
    </row>
    <row r="8" spans="1:16" x14ac:dyDescent="0.2">
      <c r="A8" s="33"/>
      <c r="B8" s="42" t="s">
        <v>9</v>
      </c>
      <c r="C8" s="43"/>
      <c r="D8" s="43"/>
      <c r="E8" s="43"/>
      <c r="F8" s="44"/>
      <c r="G8" s="45" t="s">
        <v>10</v>
      </c>
      <c r="H8" s="46" t="s">
        <v>11</v>
      </c>
      <c r="I8" s="38"/>
      <c r="J8" s="39"/>
      <c r="K8" s="38"/>
      <c r="L8" s="38"/>
      <c r="M8" s="47"/>
      <c r="N8" s="48"/>
      <c r="O8" s="49"/>
    </row>
    <row r="9" spans="1:16" x14ac:dyDescent="0.2">
      <c r="A9" s="50"/>
      <c r="B9" s="51"/>
      <c r="C9" s="52"/>
      <c r="D9" s="52"/>
      <c r="E9" s="52"/>
      <c r="F9" s="53"/>
      <c r="G9" s="54" t="s">
        <v>12</v>
      </c>
      <c r="H9" s="55"/>
      <c r="I9" s="39"/>
      <c r="J9" s="56"/>
      <c r="K9" s="57"/>
      <c r="L9" s="58"/>
      <c r="M9" s="59"/>
      <c r="N9" s="60"/>
      <c r="O9" s="49"/>
    </row>
    <row r="10" spans="1:16" ht="15.75" customHeight="1" x14ac:dyDescent="0.2">
      <c r="A10" s="50"/>
      <c r="B10" s="61"/>
      <c r="C10" s="62" t="s">
        <v>13</v>
      </c>
      <c r="D10" s="63"/>
      <c r="E10" s="64" t="s">
        <v>14</v>
      </c>
      <c r="F10" s="46" t="s">
        <v>15</v>
      </c>
      <c r="G10" s="65" t="s">
        <v>16</v>
      </c>
      <c r="H10" s="66"/>
      <c r="I10" s="67" t="s">
        <v>17</v>
      </c>
      <c r="J10" s="68" t="s">
        <v>18</v>
      </c>
      <c r="K10" s="63" t="s">
        <v>19</v>
      </c>
      <c r="L10" s="69" t="s">
        <v>20</v>
      </c>
      <c r="M10" s="70" t="s">
        <v>19</v>
      </c>
      <c r="N10" s="71" t="s">
        <v>11</v>
      </c>
      <c r="O10" s="49"/>
    </row>
    <row r="11" spans="1:16" x14ac:dyDescent="0.2">
      <c r="A11" s="33"/>
      <c r="B11" s="72"/>
      <c r="C11" s="35"/>
      <c r="D11" s="73"/>
      <c r="E11" s="37" t="s">
        <v>21</v>
      </c>
      <c r="F11" s="55"/>
      <c r="G11" s="65" t="s">
        <v>22</v>
      </c>
      <c r="H11" s="66"/>
      <c r="I11" s="74" t="s">
        <v>23</v>
      </c>
      <c r="J11" s="75" t="s">
        <v>24</v>
      </c>
      <c r="K11" s="73" t="s">
        <v>25</v>
      </c>
      <c r="L11" s="41" t="s">
        <v>26</v>
      </c>
      <c r="M11" s="76" t="s">
        <v>27</v>
      </c>
      <c r="N11" s="77"/>
      <c r="O11" s="49"/>
    </row>
    <row r="12" spans="1:16" x14ac:dyDescent="0.2">
      <c r="A12" s="50"/>
      <c r="B12" s="51"/>
      <c r="C12" s="52"/>
      <c r="D12" s="53"/>
      <c r="E12" s="53"/>
      <c r="F12" s="66"/>
      <c r="G12" s="65"/>
      <c r="H12" s="66"/>
      <c r="I12" s="77"/>
      <c r="J12" s="48"/>
      <c r="K12" s="73" t="s">
        <v>28</v>
      </c>
      <c r="L12" s="41" t="s">
        <v>29</v>
      </c>
      <c r="M12" s="78"/>
      <c r="N12" s="77"/>
      <c r="O12" s="49"/>
    </row>
    <row r="13" spans="1:16" x14ac:dyDescent="0.2">
      <c r="A13" s="33" t="s">
        <v>30</v>
      </c>
      <c r="B13" s="46" t="s">
        <v>31</v>
      </c>
      <c r="C13" s="64" t="s">
        <v>32</v>
      </c>
      <c r="D13" s="64" t="s">
        <v>33</v>
      </c>
      <c r="E13" s="64" t="s">
        <v>34</v>
      </c>
      <c r="F13" s="55"/>
      <c r="G13" s="54"/>
      <c r="H13" s="55"/>
      <c r="I13" s="49"/>
      <c r="J13" s="48"/>
      <c r="K13" s="79" t="s">
        <v>35</v>
      </c>
      <c r="L13" s="41" t="s">
        <v>36</v>
      </c>
      <c r="M13" s="80"/>
      <c r="N13" s="49"/>
      <c r="O13" s="49"/>
    </row>
    <row r="14" spans="1:16" x14ac:dyDescent="0.2">
      <c r="A14" s="33"/>
      <c r="B14" s="66" t="s">
        <v>37</v>
      </c>
      <c r="C14" s="37" t="s">
        <v>38</v>
      </c>
      <c r="D14" s="73"/>
      <c r="E14" s="37" t="s">
        <v>39</v>
      </c>
      <c r="F14" s="55"/>
      <c r="G14" s="54"/>
      <c r="H14" s="55"/>
      <c r="I14" s="49"/>
      <c r="J14" s="48"/>
      <c r="K14" s="73" t="s">
        <v>40</v>
      </c>
      <c r="L14" s="81" t="s">
        <v>41</v>
      </c>
      <c r="M14" s="80"/>
      <c r="N14" s="49"/>
      <c r="O14" s="49"/>
    </row>
    <row r="15" spans="1:16" x14ac:dyDescent="0.2">
      <c r="A15" s="33"/>
      <c r="B15" s="66" t="s">
        <v>42</v>
      </c>
      <c r="C15" s="37"/>
      <c r="D15" s="73"/>
      <c r="E15" s="37" t="s">
        <v>16</v>
      </c>
      <c r="F15" s="55"/>
      <c r="G15" s="54"/>
      <c r="H15" s="55"/>
      <c r="I15" s="49"/>
      <c r="J15" s="48"/>
      <c r="K15" s="82"/>
      <c r="L15" s="81" t="s">
        <v>43</v>
      </c>
      <c r="M15" s="80"/>
      <c r="N15" s="49"/>
      <c r="O15" s="49"/>
    </row>
    <row r="16" spans="1:16" x14ac:dyDescent="0.2">
      <c r="A16" s="33"/>
      <c r="B16" s="66" t="s">
        <v>44</v>
      </c>
      <c r="C16" s="37"/>
      <c r="D16" s="73"/>
      <c r="E16" s="37"/>
      <c r="F16" s="55"/>
      <c r="G16" s="54"/>
      <c r="H16" s="55"/>
      <c r="I16" s="49"/>
      <c r="J16" s="48"/>
      <c r="K16" s="48"/>
      <c r="L16" s="48"/>
      <c r="M16" s="80"/>
      <c r="N16" s="49"/>
      <c r="O16" s="49"/>
    </row>
    <row r="17" spans="1:15" ht="0.75" customHeight="1" x14ac:dyDescent="0.2">
      <c r="A17" s="83"/>
      <c r="B17" s="84"/>
      <c r="C17" s="17"/>
      <c r="D17" s="17"/>
      <c r="E17" s="17"/>
      <c r="F17" s="84"/>
      <c r="G17" s="85"/>
      <c r="H17" s="84"/>
      <c r="I17" s="84"/>
      <c r="J17" s="17"/>
      <c r="K17" s="17"/>
      <c r="L17" s="17"/>
      <c r="M17" s="86"/>
      <c r="N17" s="84"/>
      <c r="O17" s="87"/>
    </row>
    <row r="18" spans="1:15" s="90" customFormat="1" x14ac:dyDescent="0.2">
      <c r="A18" s="88"/>
      <c r="B18" s="89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1:15" s="90" customFormat="1" hidden="1" x14ac:dyDescent="0.2">
      <c r="A19" s="91" t="s">
        <v>45</v>
      </c>
      <c r="B19" s="92">
        <v>112623.7</v>
      </c>
      <c r="C19" s="92">
        <v>207061.90000000005</v>
      </c>
      <c r="D19" s="93">
        <f t="shared" ref="D19:D20" si="0">SUM(B19:C19)</f>
        <v>319685.60000000003</v>
      </c>
      <c r="E19" s="94">
        <v>99838.999999999985</v>
      </c>
      <c r="F19" s="93">
        <f t="shared" ref="F19:F20" si="1">D19+E19</f>
        <v>419524.60000000003</v>
      </c>
      <c r="G19" s="95">
        <v>63073.699999999953</v>
      </c>
      <c r="H19" s="94">
        <f t="shared" ref="H19:H20" si="2">F19+G19</f>
        <v>482598.3</v>
      </c>
      <c r="I19" s="92">
        <v>5225.7</v>
      </c>
      <c r="J19" s="94">
        <v>142416.4</v>
      </c>
      <c r="K19" s="96">
        <v>-1373.0999999999985</v>
      </c>
      <c r="L19" s="97" t="s">
        <v>46</v>
      </c>
      <c r="M19" s="98">
        <v>11118.499999999993</v>
      </c>
      <c r="N19" s="99">
        <f t="shared" ref="N19:N20" si="3">SUM(I19:M19)</f>
        <v>157387.5</v>
      </c>
      <c r="O19" s="93">
        <f t="shared" ref="O19:O20" si="4">H19+N19</f>
        <v>639985.80000000005</v>
      </c>
    </row>
    <row r="20" spans="1:15" s="90" customFormat="1" hidden="1" x14ac:dyDescent="0.2">
      <c r="A20" s="100" t="s">
        <v>47</v>
      </c>
      <c r="B20" s="92">
        <v>120915.70000000001</v>
      </c>
      <c r="C20" s="92">
        <v>246210.90000000002</v>
      </c>
      <c r="D20" s="93">
        <f t="shared" si="0"/>
        <v>367126.60000000003</v>
      </c>
      <c r="E20" s="94">
        <v>116937.90000000001</v>
      </c>
      <c r="F20" s="93">
        <f t="shared" si="1"/>
        <v>484064.50000000006</v>
      </c>
      <c r="G20" s="95">
        <v>81245.400000000009</v>
      </c>
      <c r="H20" s="94">
        <f t="shared" si="2"/>
        <v>565309.9</v>
      </c>
      <c r="I20" s="92">
        <v>3627.5</v>
      </c>
      <c r="J20" s="94">
        <v>167498.00000000003</v>
      </c>
      <c r="K20" s="96">
        <v>1713.6999999999935</v>
      </c>
      <c r="L20" s="97" t="s">
        <v>46</v>
      </c>
      <c r="M20" s="98">
        <v>34702.600000000006</v>
      </c>
      <c r="N20" s="99">
        <f t="shared" si="3"/>
        <v>207541.80000000002</v>
      </c>
      <c r="O20" s="93">
        <f t="shared" si="4"/>
        <v>772851.70000000007</v>
      </c>
    </row>
    <row r="21" spans="1:15" s="90" customFormat="1" hidden="1" x14ac:dyDescent="0.2">
      <c r="A21" s="101" t="s">
        <v>48</v>
      </c>
      <c r="B21" s="92">
        <v>138053.90000000002</v>
      </c>
      <c r="C21" s="92">
        <v>325647.41550299997</v>
      </c>
      <c r="D21" s="92">
        <v>463701.31550299999</v>
      </c>
      <c r="E21" s="92">
        <v>153042.70000000001</v>
      </c>
      <c r="F21" s="92">
        <v>616744.015503</v>
      </c>
      <c r="G21" s="92">
        <v>89619.9</v>
      </c>
      <c r="H21" s="92">
        <v>706363.91550300003</v>
      </c>
      <c r="I21" s="92">
        <v>10515.6</v>
      </c>
      <c r="J21" s="102">
        <v>172514.8</v>
      </c>
      <c r="K21" s="92">
        <v>4306.184497000002</v>
      </c>
      <c r="L21" s="103" t="s">
        <v>46</v>
      </c>
      <c r="M21" s="104">
        <v>40475.69999999999</v>
      </c>
      <c r="N21" s="99">
        <v>227812.28449699999</v>
      </c>
      <c r="O21" s="93">
        <v>934176.2</v>
      </c>
    </row>
    <row r="22" spans="1:15" s="90" customFormat="1" hidden="1" x14ac:dyDescent="0.2">
      <c r="A22" s="101" t="s">
        <v>49</v>
      </c>
      <c r="B22" s="92">
        <v>152063.9</v>
      </c>
      <c r="C22" s="92">
        <v>324233.86666666658</v>
      </c>
      <c r="D22" s="92">
        <v>476297.7666666666</v>
      </c>
      <c r="E22" s="92">
        <v>190372.39999999997</v>
      </c>
      <c r="F22" s="92">
        <v>666670.16666666651</v>
      </c>
      <c r="G22" s="92">
        <v>89131.400000000009</v>
      </c>
      <c r="H22" s="92">
        <v>755801.56666666653</v>
      </c>
      <c r="I22" s="92">
        <v>12302.2</v>
      </c>
      <c r="J22" s="102">
        <v>216433.19999999998</v>
      </c>
      <c r="K22" s="92">
        <v>11012.400000000005</v>
      </c>
      <c r="L22" s="97" t="s">
        <v>46</v>
      </c>
      <c r="M22" s="104">
        <v>58662.633333333324</v>
      </c>
      <c r="N22" s="99">
        <v>298410.43333333329</v>
      </c>
      <c r="O22" s="93">
        <v>1054211.9999999998</v>
      </c>
    </row>
    <row r="23" spans="1:15" s="90" customFormat="1" hidden="1" x14ac:dyDescent="0.2">
      <c r="A23" s="101" t="s">
        <v>50</v>
      </c>
      <c r="B23" s="92">
        <v>170995.69999999998</v>
      </c>
      <c r="C23" s="92">
        <v>351213.60000000003</v>
      </c>
      <c r="D23" s="92">
        <v>522209.30000000005</v>
      </c>
      <c r="E23" s="92">
        <v>221036.7</v>
      </c>
      <c r="F23" s="92">
        <v>743246</v>
      </c>
      <c r="G23" s="92">
        <v>134007.29999999999</v>
      </c>
      <c r="H23" s="92">
        <v>877253.3</v>
      </c>
      <c r="I23" s="92">
        <v>15658.2</v>
      </c>
      <c r="J23" s="102">
        <v>271963.90000000002</v>
      </c>
      <c r="K23" s="92">
        <v>2397.2999999999884</v>
      </c>
      <c r="L23" s="97" t="s">
        <v>46</v>
      </c>
      <c r="M23" s="104">
        <v>14404.000000000002</v>
      </c>
      <c r="N23" s="99">
        <v>304423.40000000002</v>
      </c>
      <c r="O23" s="93">
        <v>1181676.7000000002</v>
      </c>
    </row>
    <row r="24" spans="1:15" s="90" customFormat="1" x14ac:dyDescent="0.2">
      <c r="A24" s="101" t="s">
        <v>51</v>
      </c>
      <c r="B24" s="92">
        <v>184204.80000000002</v>
      </c>
      <c r="C24" s="92">
        <v>402424.5</v>
      </c>
      <c r="D24" s="92">
        <v>586629.30000000005</v>
      </c>
      <c r="E24" s="92">
        <v>264023.3</v>
      </c>
      <c r="F24" s="92">
        <v>850652.60000000009</v>
      </c>
      <c r="G24" s="92">
        <v>136096.19999999998</v>
      </c>
      <c r="H24" s="92">
        <v>986748.8</v>
      </c>
      <c r="I24" s="92">
        <v>7533</v>
      </c>
      <c r="J24" s="102">
        <v>290526</v>
      </c>
      <c r="K24" s="92">
        <v>-4717.4000000000124</v>
      </c>
      <c r="L24" s="97"/>
      <c r="M24" s="104">
        <v>4645.9000000000397</v>
      </c>
      <c r="N24" s="99">
        <v>297987.5</v>
      </c>
      <c r="O24" s="93">
        <v>1284736.3</v>
      </c>
    </row>
    <row r="25" spans="1:15" s="90" customFormat="1" x14ac:dyDescent="0.2">
      <c r="A25" s="101" t="s">
        <v>52</v>
      </c>
      <c r="B25" s="92">
        <v>195557.80000000002</v>
      </c>
      <c r="C25" s="92">
        <v>458310.60000000003</v>
      </c>
      <c r="D25" s="92">
        <v>653868.4</v>
      </c>
      <c r="E25" s="92">
        <v>288594.30000000005</v>
      </c>
      <c r="F25" s="92">
        <v>942462.70000000007</v>
      </c>
      <c r="G25" s="92">
        <v>164626.70000000004</v>
      </c>
      <c r="H25" s="92">
        <v>1107089.4000000001</v>
      </c>
      <c r="I25" s="92">
        <v>9222.6</v>
      </c>
      <c r="J25" s="102">
        <v>357476.6</v>
      </c>
      <c r="K25" s="92">
        <v>-2478.5999999999822</v>
      </c>
      <c r="L25" s="97"/>
      <c r="M25" s="104">
        <v>-48695.8</v>
      </c>
      <c r="N25" s="99">
        <v>315524.8</v>
      </c>
      <c r="O25" s="93">
        <v>1422614.2000000002</v>
      </c>
    </row>
    <row r="26" spans="1:15" s="90" customFormat="1" x14ac:dyDescent="0.2">
      <c r="A26" s="101" t="s">
        <v>53</v>
      </c>
      <c r="B26" s="92">
        <v>202888.4</v>
      </c>
      <c r="C26" s="92">
        <v>440851.1999999999</v>
      </c>
      <c r="D26" s="92">
        <v>643739.59999999986</v>
      </c>
      <c r="E26" s="92">
        <v>327388.60000000003</v>
      </c>
      <c r="F26" s="92">
        <v>971128.2</v>
      </c>
      <c r="G26" s="92">
        <v>135251.80000000002</v>
      </c>
      <c r="H26" s="92">
        <v>1106380</v>
      </c>
      <c r="I26" s="92">
        <v>5645.1</v>
      </c>
      <c r="J26" s="102">
        <v>386204.69999999995</v>
      </c>
      <c r="K26" s="92">
        <v>-8712.7000000000025</v>
      </c>
      <c r="L26" s="97"/>
      <c r="M26" s="104">
        <v>-58999.399999999972</v>
      </c>
      <c r="N26" s="99">
        <v>324137.69999999995</v>
      </c>
      <c r="O26" s="93">
        <v>1430517.7</v>
      </c>
    </row>
    <row r="27" spans="1:15" s="90" customFormat="1" x14ac:dyDescent="0.2">
      <c r="A27" s="105">
        <v>2016</v>
      </c>
      <c r="B27" s="92">
        <v>231253.8</v>
      </c>
      <c r="C27" s="92">
        <v>579093.39986500004</v>
      </c>
      <c r="D27" s="93">
        <v>810347.19986500009</v>
      </c>
      <c r="E27" s="92">
        <v>282784.59999999998</v>
      </c>
      <c r="F27" s="93">
        <v>1093131.7998649999</v>
      </c>
      <c r="G27" s="95">
        <v>93970.000135000024</v>
      </c>
      <c r="H27" s="94">
        <v>1187101.8</v>
      </c>
      <c r="I27" s="92">
        <v>12385</v>
      </c>
      <c r="J27" s="102">
        <v>412697.8</v>
      </c>
      <c r="K27" s="96">
        <v>-4376.2000000000262</v>
      </c>
      <c r="L27" s="106"/>
      <c r="M27" s="96">
        <v>-17209.100000000042</v>
      </c>
      <c r="N27" s="99">
        <v>403497.49999999994</v>
      </c>
      <c r="O27" s="93">
        <v>1590599.3</v>
      </c>
    </row>
    <row r="28" spans="1:15" s="90" customFormat="1" x14ac:dyDescent="0.2">
      <c r="A28" s="105">
        <v>2017</v>
      </c>
      <c r="B28" s="92">
        <v>263500.5</v>
      </c>
      <c r="C28" s="92">
        <v>732242.5</v>
      </c>
      <c r="D28" s="93">
        <f t="shared" ref="D28" si="5">SUM(B28:C28)</f>
        <v>995743</v>
      </c>
      <c r="E28" s="92">
        <v>345184</v>
      </c>
      <c r="F28" s="93">
        <f t="shared" ref="F28" si="6">D28+E28</f>
        <v>1340927</v>
      </c>
      <c r="G28" s="95">
        <v>158586.29999999999</v>
      </c>
      <c r="H28" s="94">
        <f t="shared" ref="H28" si="7">F28+G28</f>
        <v>1499513.3</v>
      </c>
      <c r="I28" s="92">
        <v>17665.900000000001</v>
      </c>
      <c r="J28" s="102">
        <v>419159.7</v>
      </c>
      <c r="K28" s="96">
        <v>-3474.5</v>
      </c>
      <c r="L28" s="106"/>
      <c r="M28" s="104">
        <v>-82108.399999999994</v>
      </c>
      <c r="N28" s="99">
        <f t="shared" ref="N28" si="8">SUM(I28:M28)</f>
        <v>351242.70000000007</v>
      </c>
      <c r="O28" s="93">
        <f t="shared" ref="O28" si="9">H28+N28</f>
        <v>1850756</v>
      </c>
    </row>
    <row r="29" spans="1:15" s="90" customFormat="1" x14ac:dyDescent="0.2">
      <c r="A29" s="105"/>
      <c r="B29" s="92"/>
      <c r="C29" s="92"/>
      <c r="D29" s="93"/>
      <c r="E29" s="94"/>
      <c r="F29" s="93"/>
      <c r="G29" s="95"/>
      <c r="H29" s="94"/>
      <c r="I29" s="92"/>
      <c r="J29" s="94"/>
      <c r="K29" s="93"/>
      <c r="L29" s="97"/>
      <c r="M29" s="98"/>
      <c r="N29" s="99"/>
      <c r="O29" s="93"/>
    </row>
    <row r="30" spans="1:15" s="90" customFormat="1" hidden="1" x14ac:dyDescent="0.2">
      <c r="A30" s="107" t="s">
        <v>54</v>
      </c>
      <c r="B30" s="92">
        <v>169547.19999999998</v>
      </c>
      <c r="C30" s="92">
        <v>383013.09999999992</v>
      </c>
      <c r="D30" s="92">
        <v>552560.29999999993</v>
      </c>
      <c r="E30" s="92">
        <v>285613.15000000002</v>
      </c>
      <c r="F30" s="92">
        <v>838173.45</v>
      </c>
      <c r="G30" s="92">
        <v>150060.39999999991</v>
      </c>
      <c r="H30" s="92">
        <v>988233.84999999986</v>
      </c>
      <c r="I30" s="92">
        <v>6602.2</v>
      </c>
      <c r="J30" s="102">
        <v>289554.22499999998</v>
      </c>
      <c r="K30" s="92">
        <v>-9090.8500000000186</v>
      </c>
      <c r="L30" s="97"/>
      <c r="M30" s="104">
        <v>339.02500000002533</v>
      </c>
      <c r="N30" s="99">
        <v>287404.59999999998</v>
      </c>
      <c r="O30" s="93">
        <v>1275638.4499999997</v>
      </c>
    </row>
    <row r="31" spans="1:15" s="90" customFormat="1" hidden="1" x14ac:dyDescent="0.2">
      <c r="A31" s="107" t="s">
        <v>55</v>
      </c>
      <c r="B31" s="92">
        <v>191954.09999999998</v>
      </c>
      <c r="C31" s="92">
        <v>422341.60000000003</v>
      </c>
      <c r="D31" s="92">
        <v>614295.69999999995</v>
      </c>
      <c r="E31" s="92">
        <v>290332</v>
      </c>
      <c r="F31" s="92">
        <v>904627.7</v>
      </c>
      <c r="G31" s="92">
        <v>145971.70000000001</v>
      </c>
      <c r="H31" s="92">
        <v>1050599.3999999999</v>
      </c>
      <c r="I31" s="92">
        <v>2743.8</v>
      </c>
      <c r="J31" s="102">
        <v>326418.64999999997</v>
      </c>
      <c r="K31" s="92">
        <v>-1666.1999999999935</v>
      </c>
      <c r="L31" s="97"/>
      <c r="M31" s="104">
        <v>-21981.850000000006</v>
      </c>
      <c r="N31" s="99">
        <v>305514.39999999991</v>
      </c>
      <c r="O31" s="93">
        <v>1356113.7999999998</v>
      </c>
    </row>
    <row r="32" spans="1:15" s="90" customFormat="1" hidden="1" x14ac:dyDescent="0.2">
      <c r="A32" s="107" t="s">
        <v>56</v>
      </c>
      <c r="B32" s="92">
        <v>186501.79166666666</v>
      </c>
      <c r="C32" s="92">
        <v>430359.05277777778</v>
      </c>
      <c r="D32" s="92">
        <v>616860.8444444444</v>
      </c>
      <c r="E32" s="92">
        <v>286361.9611111111</v>
      </c>
      <c r="F32" s="92">
        <v>903222.8055555555</v>
      </c>
      <c r="G32" s="92">
        <v>149361.39999999991</v>
      </c>
      <c r="H32" s="92">
        <v>1052584.2055555554</v>
      </c>
      <c r="I32" s="92">
        <v>8443.4</v>
      </c>
      <c r="J32" s="102">
        <v>335103.93888888892</v>
      </c>
      <c r="K32" s="92">
        <v>-23162.602777777782</v>
      </c>
      <c r="L32" s="97"/>
      <c r="M32" s="104">
        <v>-35086.952777777733</v>
      </c>
      <c r="N32" s="99">
        <v>285297.78333333344</v>
      </c>
      <c r="O32" s="93">
        <v>1337881.9888888889</v>
      </c>
    </row>
    <row r="33" spans="1:15" s="90" customFormat="1" hidden="1" x14ac:dyDescent="0.2">
      <c r="A33" s="107" t="s">
        <v>57</v>
      </c>
      <c r="B33" s="92">
        <v>195557.80000000002</v>
      </c>
      <c r="C33" s="92">
        <v>458310.60000000003</v>
      </c>
      <c r="D33" s="92">
        <v>653868.4</v>
      </c>
      <c r="E33" s="92">
        <v>288594.30000000005</v>
      </c>
      <c r="F33" s="92">
        <v>942462.70000000007</v>
      </c>
      <c r="G33" s="92">
        <v>164626.70000000004</v>
      </c>
      <c r="H33" s="92">
        <v>1107089.4000000001</v>
      </c>
      <c r="I33" s="92">
        <v>9222.6</v>
      </c>
      <c r="J33" s="102">
        <v>357476.6</v>
      </c>
      <c r="K33" s="92">
        <v>-2478.5999999999822</v>
      </c>
      <c r="L33" s="97"/>
      <c r="M33" s="104">
        <v>-48695.8</v>
      </c>
      <c r="N33" s="99">
        <v>315524.8</v>
      </c>
      <c r="O33" s="93">
        <v>1422614.2000000002</v>
      </c>
    </row>
    <row r="34" spans="1:15" s="90" customFormat="1" hidden="1" x14ac:dyDescent="0.2">
      <c r="A34" s="107"/>
      <c r="B34" s="92"/>
      <c r="C34" s="92"/>
      <c r="D34" s="93"/>
      <c r="E34" s="94"/>
      <c r="F34" s="93"/>
      <c r="G34" s="95"/>
      <c r="H34" s="94"/>
      <c r="I34" s="92"/>
      <c r="J34" s="94"/>
      <c r="K34" s="93"/>
      <c r="L34" s="97"/>
      <c r="M34" s="98"/>
      <c r="N34" s="99"/>
      <c r="O34" s="93"/>
    </row>
    <row r="35" spans="1:15" s="90" customFormat="1" x14ac:dyDescent="0.2">
      <c r="A35" s="107" t="s">
        <v>58</v>
      </c>
      <c r="B35" s="92">
        <v>190524.90000000002</v>
      </c>
      <c r="C35" s="92">
        <v>418133.04999999993</v>
      </c>
      <c r="D35" s="92">
        <v>608657.94999999995</v>
      </c>
      <c r="E35" s="92">
        <v>306019.20000000007</v>
      </c>
      <c r="F35" s="92">
        <v>914677.15</v>
      </c>
      <c r="G35" s="92">
        <v>149561.5</v>
      </c>
      <c r="H35" s="92">
        <v>1064238.6499999999</v>
      </c>
      <c r="I35" s="92">
        <v>10123.599999999999</v>
      </c>
      <c r="J35" s="102">
        <v>359855.25</v>
      </c>
      <c r="K35" s="92">
        <v>-16283.000000000018</v>
      </c>
      <c r="L35" s="97"/>
      <c r="M35" s="104">
        <v>-66300.700000000055</v>
      </c>
      <c r="N35" s="99">
        <v>287395.14999999991</v>
      </c>
      <c r="O35" s="93">
        <v>1351633.7999999998</v>
      </c>
    </row>
    <row r="36" spans="1:15" s="90" customFormat="1" x14ac:dyDescent="0.2">
      <c r="A36" s="107" t="s">
        <v>59</v>
      </c>
      <c r="B36" s="92">
        <v>221510.5</v>
      </c>
      <c r="C36" s="92">
        <v>431261.09999999986</v>
      </c>
      <c r="D36" s="92">
        <v>652771.59999999986</v>
      </c>
      <c r="E36" s="92">
        <v>315064.59999999986</v>
      </c>
      <c r="F36" s="92">
        <v>967836.19999999972</v>
      </c>
      <c r="G36" s="92">
        <v>136241.59999999995</v>
      </c>
      <c r="H36" s="92">
        <v>1104077.7999999996</v>
      </c>
      <c r="I36" s="92">
        <v>1293.3</v>
      </c>
      <c r="J36" s="102">
        <v>365687.6</v>
      </c>
      <c r="K36" s="92">
        <v>-9549.3999999999942</v>
      </c>
      <c r="L36" s="97"/>
      <c r="M36" s="104">
        <v>-61862.599999999926</v>
      </c>
      <c r="N36" s="99">
        <v>295568.90000000008</v>
      </c>
      <c r="O36" s="93">
        <v>1399646.6999999997</v>
      </c>
    </row>
    <row r="37" spans="1:15" s="90" customFormat="1" x14ac:dyDescent="0.2">
      <c r="A37" s="107" t="s">
        <v>60</v>
      </c>
      <c r="B37" s="92">
        <v>185946.70833333334</v>
      </c>
      <c r="C37" s="92">
        <v>458469.11111111112</v>
      </c>
      <c r="D37" s="92">
        <v>644415.8194444445</v>
      </c>
      <c r="E37" s="92">
        <v>322042.07499999995</v>
      </c>
      <c r="F37" s="92">
        <v>966457.89444444445</v>
      </c>
      <c r="G37" s="92">
        <v>140695.09999999992</v>
      </c>
      <c r="H37" s="92">
        <v>1107152.9944444443</v>
      </c>
      <c r="I37" s="92">
        <v>1252.3</v>
      </c>
      <c r="J37" s="102">
        <v>373120.84166666667</v>
      </c>
      <c r="K37" s="92">
        <v>-12752.83055555556</v>
      </c>
      <c r="L37" s="97"/>
      <c r="M37" s="104">
        <v>-51284.072222222181</v>
      </c>
      <c r="N37" s="99">
        <v>310336.23888888891</v>
      </c>
      <c r="O37" s="93">
        <v>1417489.2333333332</v>
      </c>
    </row>
    <row r="38" spans="1:15" s="90" customFormat="1" x14ac:dyDescent="0.2">
      <c r="A38" s="107" t="s">
        <v>61</v>
      </c>
      <c r="B38" s="92">
        <v>202888.4</v>
      </c>
      <c r="C38" s="92">
        <v>440851.1999999999</v>
      </c>
      <c r="D38" s="92">
        <v>643739.59999999986</v>
      </c>
      <c r="E38" s="92">
        <v>327388.60000000003</v>
      </c>
      <c r="F38" s="92">
        <v>971128.2</v>
      </c>
      <c r="G38" s="92">
        <v>135251.80000000002</v>
      </c>
      <c r="H38" s="92">
        <v>1106380</v>
      </c>
      <c r="I38" s="92">
        <v>5645.1</v>
      </c>
      <c r="J38" s="102">
        <v>386204.69999999995</v>
      </c>
      <c r="K38" s="92">
        <v>-8712.7000000000025</v>
      </c>
      <c r="L38" s="97"/>
      <c r="M38" s="104">
        <v>-58999.399999999972</v>
      </c>
      <c r="N38" s="99">
        <v>324137.69999999995</v>
      </c>
      <c r="O38" s="93">
        <v>1430517.7</v>
      </c>
    </row>
    <row r="39" spans="1:15" s="90" customFormat="1" x14ac:dyDescent="0.2">
      <c r="A39" s="107"/>
      <c r="B39" s="92"/>
      <c r="C39" s="92"/>
      <c r="D39" s="93"/>
      <c r="E39" s="94"/>
      <c r="F39" s="93"/>
      <c r="G39" s="95"/>
      <c r="H39" s="94"/>
      <c r="I39" s="92"/>
      <c r="J39" s="94"/>
      <c r="K39" s="93"/>
      <c r="L39" s="97"/>
      <c r="M39" s="106"/>
      <c r="N39" s="99"/>
      <c r="O39" s="93"/>
    </row>
    <row r="40" spans="1:15" s="90" customFormat="1" x14ac:dyDescent="0.2">
      <c r="A40" s="107" t="s">
        <v>62</v>
      </c>
      <c r="B40" s="92">
        <v>188968.15</v>
      </c>
      <c r="C40" s="92">
        <v>463550.65</v>
      </c>
      <c r="D40" s="93">
        <v>652518.80000000005</v>
      </c>
      <c r="E40" s="92">
        <v>308660.29999999993</v>
      </c>
      <c r="F40" s="93">
        <v>961179.1</v>
      </c>
      <c r="G40" s="95">
        <v>118414.49999999997</v>
      </c>
      <c r="H40" s="94">
        <v>1079593.5999999999</v>
      </c>
      <c r="I40" s="92">
        <v>5204</v>
      </c>
      <c r="J40" s="102">
        <v>381137.07499999995</v>
      </c>
      <c r="K40" s="96">
        <v>-18118.075000000012</v>
      </c>
      <c r="L40" s="97"/>
      <c r="M40" s="96">
        <v>-49271.325000000004</v>
      </c>
      <c r="N40" s="99">
        <v>318951.67499999993</v>
      </c>
      <c r="O40" s="93">
        <v>1398545.2749999999</v>
      </c>
    </row>
    <row r="41" spans="1:15" s="90" customFormat="1" x14ac:dyDescent="0.2">
      <c r="A41" s="107" t="s">
        <v>59</v>
      </c>
      <c r="B41" s="92">
        <v>224427.69999999998</v>
      </c>
      <c r="C41" s="92">
        <v>493677.1</v>
      </c>
      <c r="D41" s="93">
        <v>718104.79999999993</v>
      </c>
      <c r="E41" s="92">
        <v>290293.49999999994</v>
      </c>
      <c r="F41" s="93">
        <v>1008398.2999999998</v>
      </c>
      <c r="G41" s="95">
        <v>113982</v>
      </c>
      <c r="H41" s="94">
        <v>1122380.2999999998</v>
      </c>
      <c r="I41" s="92">
        <v>5535.4</v>
      </c>
      <c r="J41" s="102">
        <v>394415.35</v>
      </c>
      <c r="K41" s="96">
        <v>-8850.7500000000146</v>
      </c>
      <c r="L41" s="106"/>
      <c r="M41" s="96">
        <v>-26779.250000000036</v>
      </c>
      <c r="N41" s="99">
        <v>364320.74999999994</v>
      </c>
      <c r="O41" s="93">
        <v>1486701.0499999998</v>
      </c>
    </row>
    <row r="42" spans="1:15" s="90" customFormat="1" x14ac:dyDescent="0.2">
      <c r="A42" s="108" t="s">
        <v>60</v>
      </c>
      <c r="B42" s="92">
        <v>218884.8</v>
      </c>
      <c r="C42" s="92">
        <v>522711.89999999997</v>
      </c>
      <c r="D42" s="93">
        <v>741596.7</v>
      </c>
      <c r="E42" s="92">
        <v>288204.5</v>
      </c>
      <c r="F42" s="93">
        <v>1029801.2</v>
      </c>
      <c r="G42" s="95">
        <v>107052.3</v>
      </c>
      <c r="H42" s="94">
        <v>1136853.5</v>
      </c>
      <c r="I42" s="92">
        <v>5791.3</v>
      </c>
      <c r="J42" s="102">
        <v>397504.52499999997</v>
      </c>
      <c r="K42" s="96">
        <v>-1588.8250000000116</v>
      </c>
      <c r="L42" s="106"/>
      <c r="M42" s="96">
        <v>-20672.874999999964</v>
      </c>
      <c r="N42" s="99">
        <v>381034.125</v>
      </c>
      <c r="O42" s="93">
        <v>1517887.625</v>
      </c>
    </row>
    <row r="43" spans="1:15" s="90" customFormat="1" x14ac:dyDescent="0.2">
      <c r="A43" s="108" t="s">
        <v>61</v>
      </c>
      <c r="B43" s="92">
        <v>231253.8</v>
      </c>
      <c r="C43" s="92">
        <v>579093.39986500004</v>
      </c>
      <c r="D43" s="93">
        <v>810347.19986500009</v>
      </c>
      <c r="E43" s="92">
        <v>282784.59999999998</v>
      </c>
      <c r="F43" s="93">
        <v>1093131.7998649999</v>
      </c>
      <c r="G43" s="95">
        <v>93970.000135000024</v>
      </c>
      <c r="H43" s="94">
        <v>1187101.8</v>
      </c>
      <c r="I43" s="92">
        <v>12385</v>
      </c>
      <c r="J43" s="102">
        <v>412697.8</v>
      </c>
      <c r="K43" s="96">
        <v>-4376.2000000000262</v>
      </c>
      <c r="L43" s="106"/>
      <c r="M43" s="96">
        <v>-17209.100000000042</v>
      </c>
      <c r="N43" s="99">
        <v>403497.49999999994</v>
      </c>
      <c r="O43" s="93">
        <v>1590599.3</v>
      </c>
    </row>
    <row r="44" spans="1:15" s="90" customFormat="1" x14ac:dyDescent="0.2">
      <c r="A44" s="107"/>
      <c r="B44" s="92"/>
      <c r="C44" s="92"/>
      <c r="D44" s="93"/>
      <c r="E44" s="94"/>
      <c r="F44" s="93"/>
      <c r="G44" s="95"/>
      <c r="H44" s="94"/>
      <c r="I44" s="92"/>
      <c r="J44" s="94"/>
      <c r="K44" s="96"/>
      <c r="L44" s="106"/>
      <c r="M44" s="106"/>
      <c r="N44" s="99"/>
      <c r="O44" s="93"/>
    </row>
    <row r="45" spans="1:15" s="90" customFormat="1" x14ac:dyDescent="0.2">
      <c r="A45" s="108" t="s">
        <v>63</v>
      </c>
      <c r="B45" s="92">
        <v>229178.10000000003</v>
      </c>
      <c r="C45" s="92">
        <v>642469.65</v>
      </c>
      <c r="D45" s="93">
        <v>871647.75</v>
      </c>
      <c r="E45" s="92">
        <v>306584.55</v>
      </c>
      <c r="F45" s="93">
        <v>1178232.3</v>
      </c>
      <c r="G45" s="95">
        <v>121247.4</v>
      </c>
      <c r="H45" s="94">
        <v>1299479.7</v>
      </c>
      <c r="I45" s="92">
        <v>24941.399999999998</v>
      </c>
      <c r="J45" s="102">
        <v>412105.35</v>
      </c>
      <c r="K45" s="96">
        <v>7031.8000000000757</v>
      </c>
      <c r="L45" s="106"/>
      <c r="M45" s="96">
        <v>-109406.20000000004</v>
      </c>
      <c r="N45" s="99">
        <v>334672.34999999998</v>
      </c>
      <c r="O45" s="93">
        <v>1634152.0499999998</v>
      </c>
    </row>
    <row r="46" spans="1:15" s="90" customFormat="1" x14ac:dyDescent="0.2">
      <c r="A46" s="108" t="s">
        <v>64</v>
      </c>
      <c r="B46" s="92">
        <v>261701.90000000002</v>
      </c>
      <c r="C46" s="92">
        <v>705438.70000000007</v>
      </c>
      <c r="D46" s="93">
        <v>967140.60000000009</v>
      </c>
      <c r="E46" s="92">
        <v>309096.69999999995</v>
      </c>
      <c r="F46" s="93">
        <v>1276237.3</v>
      </c>
      <c r="G46" s="95">
        <v>140815.79999999999</v>
      </c>
      <c r="H46" s="94">
        <v>1417053.1</v>
      </c>
      <c r="I46" s="92">
        <v>28009</v>
      </c>
      <c r="J46" s="102">
        <v>425103</v>
      </c>
      <c r="K46" s="96">
        <v>-30492.099999999991</v>
      </c>
      <c r="L46" s="106"/>
      <c r="M46" s="104">
        <v>-111311.1</v>
      </c>
      <c r="N46" s="99">
        <v>311308.80000000005</v>
      </c>
      <c r="O46" s="93">
        <v>1728361.9000000001</v>
      </c>
    </row>
    <row r="47" spans="1:15" s="90" customFormat="1" x14ac:dyDescent="0.2">
      <c r="A47" s="108" t="s">
        <v>65</v>
      </c>
      <c r="B47" s="92">
        <v>250057.99999999997</v>
      </c>
      <c r="C47" s="92">
        <v>713705.45000000019</v>
      </c>
      <c r="D47" s="93">
        <v>963763.45000000019</v>
      </c>
      <c r="E47" s="92">
        <v>322085.59999999998</v>
      </c>
      <c r="F47" s="93">
        <v>1285849.0500000003</v>
      </c>
      <c r="G47" s="95">
        <v>142228.70000000001</v>
      </c>
      <c r="H47" s="94">
        <v>1428077.7500000002</v>
      </c>
      <c r="I47" s="92">
        <v>32252.799999999999</v>
      </c>
      <c r="J47" s="102">
        <v>440549.10000000003</v>
      </c>
      <c r="K47" s="96">
        <v>5762.7999999999884</v>
      </c>
      <c r="L47" s="106"/>
      <c r="M47" s="104">
        <v>-124787.99999999999</v>
      </c>
      <c r="N47" s="99">
        <v>353776.7</v>
      </c>
      <c r="O47" s="93">
        <v>1781854.4500000002</v>
      </c>
    </row>
    <row r="48" spans="1:15" s="90" customFormat="1" x14ac:dyDescent="0.2">
      <c r="A48" s="108" t="s">
        <v>66</v>
      </c>
      <c r="B48" s="92">
        <v>263500.5</v>
      </c>
      <c r="C48" s="92">
        <v>732242.5</v>
      </c>
      <c r="D48" s="93">
        <f t="shared" ref="D48" si="10">SUM(B48:C48)</f>
        <v>995743</v>
      </c>
      <c r="E48" s="92">
        <v>345184</v>
      </c>
      <c r="F48" s="93">
        <f t="shared" ref="F48" si="11">D48+E48</f>
        <v>1340927</v>
      </c>
      <c r="G48" s="95">
        <v>158586.29999999999</v>
      </c>
      <c r="H48" s="94">
        <f t="shared" ref="H48" si="12">F48+G48</f>
        <v>1499513.3</v>
      </c>
      <c r="I48" s="92">
        <v>17665.900000000001</v>
      </c>
      <c r="J48" s="102">
        <v>419159.7</v>
      </c>
      <c r="K48" s="96">
        <v>-3474.5</v>
      </c>
      <c r="L48" s="106"/>
      <c r="M48" s="104">
        <v>-82108.399999999994</v>
      </c>
      <c r="N48" s="99">
        <f t="shared" ref="N48" si="13">SUM(I48:M48)</f>
        <v>351242.70000000007</v>
      </c>
      <c r="O48" s="93">
        <f t="shared" ref="O48" si="14">H48+N48</f>
        <v>1850756</v>
      </c>
    </row>
    <row r="49" spans="1:15" s="90" customFormat="1" x14ac:dyDescent="0.2">
      <c r="A49" s="108"/>
      <c r="B49" s="92"/>
      <c r="C49" s="92"/>
      <c r="D49" s="93"/>
      <c r="E49" s="92"/>
      <c r="F49" s="93"/>
      <c r="G49" s="95"/>
      <c r="H49" s="94"/>
      <c r="I49" s="92"/>
      <c r="J49" s="102"/>
      <c r="K49" s="96"/>
      <c r="L49" s="106"/>
      <c r="M49" s="104"/>
      <c r="N49" s="99"/>
      <c r="O49" s="93"/>
    </row>
    <row r="50" spans="1:15" s="90" customFormat="1" x14ac:dyDescent="0.2">
      <c r="A50" s="108" t="s">
        <v>67</v>
      </c>
      <c r="B50" s="92">
        <v>249515.69999999998</v>
      </c>
      <c r="C50" s="92">
        <v>778473.79999999993</v>
      </c>
      <c r="D50" s="93">
        <v>1027989.4999999999</v>
      </c>
      <c r="E50" s="92">
        <v>366927.89999999991</v>
      </c>
      <c r="F50" s="93">
        <v>1394917.4</v>
      </c>
      <c r="G50" s="95">
        <v>171240.60000000003</v>
      </c>
      <c r="H50" s="94">
        <v>1566158</v>
      </c>
      <c r="I50" s="92">
        <v>25616.3</v>
      </c>
      <c r="J50" s="102">
        <v>421763.8</v>
      </c>
      <c r="K50" s="96">
        <v>-40601.500000000058</v>
      </c>
      <c r="L50" s="106"/>
      <c r="M50" s="104">
        <v>-97046.700000000012</v>
      </c>
      <c r="N50" s="99">
        <v>309731.89999999991</v>
      </c>
      <c r="O50" s="93">
        <v>1875889.9</v>
      </c>
    </row>
    <row r="51" spans="1:15" s="90" customFormat="1" x14ac:dyDescent="0.2">
      <c r="A51" s="108" t="s">
        <v>68</v>
      </c>
      <c r="B51" s="92">
        <v>282554.7</v>
      </c>
      <c r="C51" s="92">
        <v>810466.8</v>
      </c>
      <c r="D51" s="93">
        <v>1093021.5</v>
      </c>
      <c r="E51" s="92">
        <v>381790.4</v>
      </c>
      <c r="F51" s="93">
        <v>1474811.9</v>
      </c>
      <c r="G51" s="95">
        <v>157640.1</v>
      </c>
      <c r="H51" s="94">
        <v>1632452</v>
      </c>
      <c r="I51" s="92">
        <v>18656.7</v>
      </c>
      <c r="J51" s="102">
        <v>445588.8</v>
      </c>
      <c r="K51" s="96">
        <v>-32331.199999999953</v>
      </c>
      <c r="L51" s="106"/>
      <c r="M51" s="104">
        <v>-116393.90000000004</v>
      </c>
      <c r="N51" s="99">
        <v>315520.40000000002</v>
      </c>
      <c r="O51" s="93">
        <v>1947972.4</v>
      </c>
    </row>
    <row r="52" spans="1:15" s="90" customFormat="1" x14ac:dyDescent="0.2">
      <c r="A52" s="109"/>
      <c r="B52" s="92"/>
      <c r="C52" s="92"/>
      <c r="D52" s="92"/>
      <c r="E52" s="92"/>
      <c r="F52" s="92"/>
      <c r="G52" s="92"/>
      <c r="H52" s="92"/>
      <c r="I52" s="92"/>
      <c r="J52" s="102"/>
      <c r="K52" s="92"/>
      <c r="L52" s="110"/>
      <c r="M52" s="104"/>
      <c r="N52" s="99"/>
      <c r="O52" s="93"/>
    </row>
    <row r="53" spans="1:15" s="90" customFormat="1" hidden="1" x14ac:dyDescent="0.2">
      <c r="A53" s="107" t="s">
        <v>69</v>
      </c>
      <c r="B53" s="92">
        <v>79693.100000000006</v>
      </c>
      <c r="C53" s="92">
        <v>156706</v>
      </c>
      <c r="D53" s="92">
        <f t="shared" ref="D53:D64" si="15">SUM(B53:C53)</f>
        <v>236399.1</v>
      </c>
      <c r="E53" s="92">
        <v>85963.499999999985</v>
      </c>
      <c r="F53" s="92">
        <f t="shared" ref="F53:F121" si="16">D53+E53</f>
        <v>322362.59999999998</v>
      </c>
      <c r="G53" s="92">
        <v>43197.2</v>
      </c>
      <c r="H53" s="92">
        <f>F53+G53</f>
        <v>365559.8</v>
      </c>
      <c r="I53" s="92">
        <v>2368.6</v>
      </c>
      <c r="J53" s="102">
        <v>80679.899999999994</v>
      </c>
      <c r="K53" s="92">
        <v>-663.89999999999873</v>
      </c>
      <c r="L53" s="97" t="s">
        <v>46</v>
      </c>
      <c r="M53" s="104">
        <v>37213.1</v>
      </c>
      <c r="N53" s="99">
        <f>SUM(I53:M53)</f>
        <v>119597.70000000001</v>
      </c>
      <c r="O53" s="93">
        <f>H53+N53</f>
        <v>485157.5</v>
      </c>
    </row>
    <row r="54" spans="1:15" s="90" customFormat="1" hidden="1" x14ac:dyDescent="0.2">
      <c r="A54" s="107" t="s">
        <v>70</v>
      </c>
      <c r="B54" s="92">
        <v>80787.5</v>
      </c>
      <c r="C54" s="92">
        <v>156964.79999999996</v>
      </c>
      <c r="D54" s="92">
        <f t="shared" si="15"/>
        <v>237752.29999999996</v>
      </c>
      <c r="E54" s="92">
        <v>89136.799999999988</v>
      </c>
      <c r="F54" s="92">
        <f t="shared" si="16"/>
        <v>326889.09999999998</v>
      </c>
      <c r="G54" s="92">
        <v>51858.599999999969</v>
      </c>
      <c r="H54" s="92">
        <f t="shared" ref="H54:H122" si="17">F54+G54</f>
        <v>378747.69999999995</v>
      </c>
      <c r="I54" s="92">
        <v>2117.1999999999998</v>
      </c>
      <c r="J54" s="102">
        <v>84145.8</v>
      </c>
      <c r="K54" s="92">
        <v>113.40000000000236</v>
      </c>
      <c r="L54" s="97" t="s">
        <v>46</v>
      </c>
      <c r="M54" s="104">
        <v>35668</v>
      </c>
      <c r="N54" s="99">
        <f t="shared" ref="N54:N122" si="18">SUM(I54:M54)</f>
        <v>122044.40000000001</v>
      </c>
      <c r="O54" s="93">
        <f t="shared" ref="O54:O122" si="19">H54+N54</f>
        <v>500792.1</v>
      </c>
    </row>
    <row r="55" spans="1:15" s="90" customFormat="1" hidden="1" x14ac:dyDescent="0.2">
      <c r="A55" s="107" t="s">
        <v>71</v>
      </c>
      <c r="B55" s="92">
        <v>80644.800000000003</v>
      </c>
      <c r="C55" s="92">
        <v>168932.30000000002</v>
      </c>
      <c r="D55" s="92">
        <f t="shared" si="15"/>
        <v>249577.10000000003</v>
      </c>
      <c r="E55" s="92">
        <v>89083.5</v>
      </c>
      <c r="F55" s="92">
        <f t="shared" si="16"/>
        <v>338660.60000000003</v>
      </c>
      <c r="G55" s="92">
        <v>59602.599999999991</v>
      </c>
      <c r="H55" s="92">
        <f t="shared" si="17"/>
        <v>398263.2</v>
      </c>
      <c r="I55" s="92">
        <v>2145.1999999999998</v>
      </c>
      <c r="J55" s="102">
        <v>77281.8</v>
      </c>
      <c r="K55" s="92">
        <v>413.40000000000146</v>
      </c>
      <c r="L55" s="97" t="s">
        <v>46</v>
      </c>
      <c r="M55" s="104">
        <v>34660.9</v>
      </c>
      <c r="N55" s="99">
        <f t="shared" si="18"/>
        <v>114501.29999999999</v>
      </c>
      <c r="O55" s="93">
        <f t="shared" si="19"/>
        <v>512764.5</v>
      </c>
    </row>
    <row r="56" spans="1:15" s="90" customFormat="1" hidden="1" x14ac:dyDescent="0.2">
      <c r="A56" s="107" t="s">
        <v>72</v>
      </c>
      <c r="B56" s="92">
        <v>89175.3</v>
      </c>
      <c r="C56" s="92">
        <v>164775.5</v>
      </c>
      <c r="D56" s="92">
        <f t="shared" si="15"/>
        <v>253950.8</v>
      </c>
      <c r="E56" s="92">
        <v>88413.100000000035</v>
      </c>
      <c r="F56" s="92">
        <f t="shared" si="16"/>
        <v>342363.9</v>
      </c>
      <c r="G56" s="92">
        <v>54473.499999999993</v>
      </c>
      <c r="H56" s="92">
        <f t="shared" si="17"/>
        <v>396837.4</v>
      </c>
      <c r="I56" s="92">
        <v>1906.4</v>
      </c>
      <c r="J56" s="102">
        <v>72014.8</v>
      </c>
      <c r="K56" s="92">
        <v>1054.8000000000002</v>
      </c>
      <c r="L56" s="97" t="s">
        <v>46</v>
      </c>
      <c r="M56" s="104">
        <v>41321.199999999997</v>
      </c>
      <c r="N56" s="99">
        <f t="shared" si="18"/>
        <v>116297.2</v>
      </c>
      <c r="O56" s="93">
        <f t="shared" si="19"/>
        <v>513134.60000000003</v>
      </c>
    </row>
    <row r="57" spans="1:15" s="90" customFormat="1" hidden="1" x14ac:dyDescent="0.2">
      <c r="A57" s="107" t="s">
        <v>73</v>
      </c>
      <c r="B57" s="92">
        <v>90132.3</v>
      </c>
      <c r="C57" s="92">
        <v>156462.79999999999</v>
      </c>
      <c r="D57" s="92">
        <f t="shared" si="15"/>
        <v>246595.09999999998</v>
      </c>
      <c r="E57" s="92">
        <v>89650.3</v>
      </c>
      <c r="F57" s="92">
        <f t="shared" si="16"/>
        <v>336245.39999999997</v>
      </c>
      <c r="G57" s="92">
        <v>51599.676999999981</v>
      </c>
      <c r="H57" s="92">
        <f t="shared" si="17"/>
        <v>387845.07699999993</v>
      </c>
      <c r="I57" s="92">
        <v>2593.4</v>
      </c>
      <c r="J57" s="102">
        <v>78090.600000000006</v>
      </c>
      <c r="K57" s="92">
        <v>-255.60000000000218</v>
      </c>
      <c r="L57" s="97" t="s">
        <v>46</v>
      </c>
      <c r="M57" s="104">
        <v>37826.300000000003</v>
      </c>
      <c r="N57" s="99">
        <f t="shared" si="18"/>
        <v>118254.7</v>
      </c>
      <c r="O57" s="93">
        <f t="shared" si="19"/>
        <v>506099.77699999994</v>
      </c>
    </row>
    <row r="58" spans="1:15" s="90" customFormat="1" hidden="1" x14ac:dyDescent="0.2">
      <c r="A58" s="107" t="s">
        <v>59</v>
      </c>
      <c r="B58" s="92">
        <v>99272.299999999988</v>
      </c>
      <c r="C58" s="92">
        <v>167031.90000000005</v>
      </c>
      <c r="D58" s="92">
        <f t="shared" si="15"/>
        <v>266304.20000000007</v>
      </c>
      <c r="E58" s="92">
        <v>86848.6</v>
      </c>
      <c r="F58" s="92">
        <f t="shared" si="16"/>
        <v>353152.80000000005</v>
      </c>
      <c r="G58" s="92">
        <v>53497.899999999987</v>
      </c>
      <c r="H58" s="92">
        <f t="shared" si="17"/>
        <v>406650.7</v>
      </c>
      <c r="I58" s="92">
        <v>2889.3</v>
      </c>
      <c r="J58" s="102">
        <v>83148.5</v>
      </c>
      <c r="K58" s="92">
        <v>-1032.5000000000023</v>
      </c>
      <c r="L58" s="97" t="s">
        <v>46</v>
      </c>
      <c r="M58" s="104">
        <v>40089.300000000003</v>
      </c>
      <c r="N58" s="99">
        <f t="shared" si="18"/>
        <v>125094.6</v>
      </c>
      <c r="O58" s="93">
        <f t="shared" si="19"/>
        <v>531745.30000000005</v>
      </c>
    </row>
    <row r="59" spans="1:15" s="90" customFormat="1" hidden="1" x14ac:dyDescent="0.2">
      <c r="A59" s="107" t="s">
        <v>74</v>
      </c>
      <c r="B59" s="92">
        <v>111390</v>
      </c>
      <c r="C59" s="92">
        <v>168605.40000000002</v>
      </c>
      <c r="D59" s="92">
        <f t="shared" si="15"/>
        <v>279995.40000000002</v>
      </c>
      <c r="E59" s="92">
        <v>91211.199999999997</v>
      </c>
      <c r="F59" s="92">
        <f t="shared" si="16"/>
        <v>371206.60000000003</v>
      </c>
      <c r="G59" s="92">
        <v>53458.899999999965</v>
      </c>
      <c r="H59" s="92">
        <f t="shared" si="17"/>
        <v>424665.5</v>
      </c>
      <c r="I59" s="92">
        <v>2612.9</v>
      </c>
      <c r="J59" s="102">
        <v>87338.8</v>
      </c>
      <c r="K59" s="92">
        <v>-427.90000000000418</v>
      </c>
      <c r="L59" s="97" t="s">
        <v>46</v>
      </c>
      <c r="M59" s="104">
        <v>33021.199999999997</v>
      </c>
      <c r="N59" s="99">
        <f t="shared" si="18"/>
        <v>122544.99999999999</v>
      </c>
      <c r="O59" s="93">
        <f t="shared" si="19"/>
        <v>547210.5</v>
      </c>
    </row>
    <row r="60" spans="1:15" s="90" customFormat="1" hidden="1" x14ac:dyDescent="0.2">
      <c r="A60" s="107" t="s">
        <v>75</v>
      </c>
      <c r="B60" s="92">
        <v>110194.59999999999</v>
      </c>
      <c r="C60" s="92">
        <v>177071.50000000003</v>
      </c>
      <c r="D60" s="92">
        <f t="shared" si="15"/>
        <v>287266.10000000003</v>
      </c>
      <c r="E60" s="92">
        <v>92805.89999999998</v>
      </c>
      <c r="F60" s="92">
        <f t="shared" si="16"/>
        <v>380072</v>
      </c>
      <c r="G60" s="92">
        <v>58804.200000000048</v>
      </c>
      <c r="H60" s="92">
        <f t="shared" si="17"/>
        <v>438876.20000000007</v>
      </c>
      <c r="I60" s="92">
        <v>3329</v>
      </c>
      <c r="J60" s="102">
        <v>88049.7</v>
      </c>
      <c r="K60" s="92">
        <v>-1605.6999999999989</v>
      </c>
      <c r="L60" s="97" t="s">
        <v>46</v>
      </c>
      <c r="M60" s="104">
        <v>30968.7</v>
      </c>
      <c r="N60" s="99">
        <f t="shared" si="18"/>
        <v>120741.7</v>
      </c>
      <c r="O60" s="93">
        <f t="shared" si="19"/>
        <v>559617.9</v>
      </c>
    </row>
    <row r="61" spans="1:15" s="90" customFormat="1" hidden="1" x14ac:dyDescent="0.2">
      <c r="A61" s="107" t="s">
        <v>60</v>
      </c>
      <c r="B61" s="92">
        <v>110356.3</v>
      </c>
      <c r="C61" s="92">
        <v>184837.59999999998</v>
      </c>
      <c r="D61" s="92">
        <f t="shared" si="15"/>
        <v>295193.89999999997</v>
      </c>
      <c r="E61" s="92">
        <v>94519.900000000009</v>
      </c>
      <c r="F61" s="92">
        <f t="shared" si="16"/>
        <v>389713.8</v>
      </c>
      <c r="G61" s="92">
        <v>63322.599999999984</v>
      </c>
      <c r="H61" s="92">
        <f t="shared" si="17"/>
        <v>453036.39999999997</v>
      </c>
      <c r="I61" s="92">
        <v>3473.3</v>
      </c>
      <c r="J61" s="102">
        <v>88403</v>
      </c>
      <c r="K61" s="92">
        <v>-626.20000000000437</v>
      </c>
      <c r="L61" s="97" t="s">
        <v>46</v>
      </c>
      <c r="M61" s="104">
        <v>33909.800000000003</v>
      </c>
      <c r="N61" s="99">
        <f t="shared" si="18"/>
        <v>125159.90000000001</v>
      </c>
      <c r="O61" s="93">
        <f t="shared" si="19"/>
        <v>578196.29999999993</v>
      </c>
    </row>
    <row r="62" spans="1:15" s="90" customFormat="1" hidden="1" x14ac:dyDescent="0.2">
      <c r="A62" s="107" t="s">
        <v>76</v>
      </c>
      <c r="B62" s="92">
        <v>108675.90000000001</v>
      </c>
      <c r="C62" s="92">
        <v>187490</v>
      </c>
      <c r="D62" s="92">
        <f t="shared" si="15"/>
        <v>296165.90000000002</v>
      </c>
      <c r="E62" s="92">
        <v>96513.4</v>
      </c>
      <c r="F62" s="92">
        <f t="shared" si="16"/>
        <v>392679.30000000005</v>
      </c>
      <c r="G62" s="92">
        <v>59725.2</v>
      </c>
      <c r="H62" s="92">
        <f t="shared" si="17"/>
        <v>452404.50000000006</v>
      </c>
      <c r="I62" s="92">
        <v>3310.6</v>
      </c>
      <c r="J62" s="102">
        <v>89839.5</v>
      </c>
      <c r="K62" s="92">
        <v>691.00000000000182</v>
      </c>
      <c r="L62" s="97" t="s">
        <v>46</v>
      </c>
      <c r="M62" s="104">
        <v>41588</v>
      </c>
      <c r="N62" s="99">
        <f t="shared" si="18"/>
        <v>135429.1</v>
      </c>
      <c r="O62" s="93">
        <f t="shared" si="19"/>
        <v>587833.60000000009</v>
      </c>
    </row>
    <row r="63" spans="1:15" s="90" customFormat="1" hidden="1" x14ac:dyDescent="0.2">
      <c r="A63" s="107" t="s">
        <v>77</v>
      </c>
      <c r="B63" s="92">
        <v>106026.90000000001</v>
      </c>
      <c r="C63" s="92">
        <v>186562.3</v>
      </c>
      <c r="D63" s="92">
        <f t="shared" si="15"/>
        <v>292589.2</v>
      </c>
      <c r="E63" s="92">
        <v>99180.900000000023</v>
      </c>
      <c r="F63" s="92">
        <f t="shared" si="16"/>
        <v>391770.10000000003</v>
      </c>
      <c r="G63" s="92">
        <v>63216.900000000009</v>
      </c>
      <c r="H63" s="92">
        <f t="shared" si="17"/>
        <v>454987.00000000006</v>
      </c>
      <c r="I63" s="92">
        <v>3369.6</v>
      </c>
      <c r="J63" s="102">
        <v>95077.8</v>
      </c>
      <c r="K63" s="92">
        <v>256.69999999999891</v>
      </c>
      <c r="L63" s="97" t="s">
        <v>46</v>
      </c>
      <c r="M63" s="104">
        <v>39167.9</v>
      </c>
      <c r="N63" s="99">
        <f t="shared" si="18"/>
        <v>137872</v>
      </c>
      <c r="O63" s="93">
        <f t="shared" si="19"/>
        <v>592859</v>
      </c>
    </row>
    <row r="64" spans="1:15" s="90" customFormat="1" hidden="1" x14ac:dyDescent="0.2">
      <c r="A64" s="107" t="s">
        <v>61</v>
      </c>
      <c r="B64" s="92">
        <v>112623.7</v>
      </c>
      <c r="C64" s="92">
        <v>207061.90000000005</v>
      </c>
      <c r="D64" s="92">
        <f t="shared" si="15"/>
        <v>319685.60000000003</v>
      </c>
      <c r="E64" s="92">
        <v>99838.999999999985</v>
      </c>
      <c r="F64" s="92">
        <f t="shared" si="16"/>
        <v>419524.60000000003</v>
      </c>
      <c r="G64" s="92">
        <v>63073.699999999953</v>
      </c>
      <c r="H64" s="92">
        <f t="shared" si="17"/>
        <v>482598.3</v>
      </c>
      <c r="I64" s="92">
        <v>5225.7</v>
      </c>
      <c r="J64" s="102">
        <v>96829.8</v>
      </c>
      <c r="K64" s="92">
        <v>-1373.0999999999985</v>
      </c>
      <c r="L64" s="97" t="s">
        <v>46</v>
      </c>
      <c r="M64" s="104">
        <v>56705.1</v>
      </c>
      <c r="N64" s="99">
        <f t="shared" si="18"/>
        <v>157387.5</v>
      </c>
      <c r="O64" s="93">
        <f t="shared" si="19"/>
        <v>639985.80000000005</v>
      </c>
    </row>
    <row r="65" spans="1:15" s="90" customFormat="1" hidden="1" x14ac:dyDescent="0.2">
      <c r="A65" s="111"/>
      <c r="B65" s="92"/>
      <c r="C65" s="92"/>
      <c r="D65" s="92"/>
      <c r="E65" s="92"/>
      <c r="F65" s="92"/>
      <c r="G65" s="92"/>
      <c r="H65" s="92"/>
      <c r="I65" s="92"/>
      <c r="J65" s="102"/>
      <c r="K65" s="92"/>
      <c r="L65" s="97"/>
      <c r="M65" s="104"/>
      <c r="N65" s="99"/>
      <c r="O65" s="93"/>
    </row>
    <row r="66" spans="1:15" s="90" customFormat="1" hidden="1" x14ac:dyDescent="0.2">
      <c r="A66" s="107" t="s">
        <v>78</v>
      </c>
      <c r="B66" s="92">
        <v>103461.7</v>
      </c>
      <c r="C66" s="92">
        <v>199773.80000000002</v>
      </c>
      <c r="D66" s="92">
        <f t="shared" ref="D66:D89" si="20">SUM(B66:C66)</f>
        <v>303235.5</v>
      </c>
      <c r="E66" s="92">
        <v>98524.999999999985</v>
      </c>
      <c r="F66" s="92">
        <f t="shared" si="16"/>
        <v>401760.5</v>
      </c>
      <c r="G66" s="92">
        <v>63221.099999999991</v>
      </c>
      <c r="H66" s="92">
        <f t="shared" si="17"/>
        <v>464981.6</v>
      </c>
      <c r="I66" s="92">
        <v>5513.8</v>
      </c>
      <c r="J66" s="102">
        <v>89186.9</v>
      </c>
      <c r="K66" s="92">
        <v>-57.900000000003274</v>
      </c>
      <c r="L66" s="97" t="s">
        <v>46</v>
      </c>
      <c r="M66" s="104">
        <v>44590.8</v>
      </c>
      <c r="N66" s="99">
        <f t="shared" si="18"/>
        <v>139233.59999999998</v>
      </c>
      <c r="O66" s="93">
        <f t="shared" si="19"/>
        <v>604215.19999999995</v>
      </c>
    </row>
    <row r="67" spans="1:15" s="90" customFormat="1" hidden="1" x14ac:dyDescent="0.2">
      <c r="A67" s="107" t="s">
        <v>70</v>
      </c>
      <c r="B67" s="92">
        <v>100998.9</v>
      </c>
      <c r="C67" s="92">
        <v>195147.6</v>
      </c>
      <c r="D67" s="92">
        <f t="shared" si="20"/>
        <v>296146.5</v>
      </c>
      <c r="E67" s="92">
        <v>100309.7</v>
      </c>
      <c r="F67" s="92">
        <f t="shared" si="16"/>
        <v>396456.2</v>
      </c>
      <c r="G67" s="92">
        <v>63836.368000000002</v>
      </c>
      <c r="H67" s="92">
        <f t="shared" si="17"/>
        <v>460292.56800000003</v>
      </c>
      <c r="I67" s="92">
        <v>6639.8</v>
      </c>
      <c r="J67" s="102">
        <v>92905.5</v>
      </c>
      <c r="K67" s="92">
        <v>191</v>
      </c>
      <c r="L67" s="97" t="s">
        <v>46</v>
      </c>
      <c r="M67" s="104">
        <v>42167.7</v>
      </c>
      <c r="N67" s="99">
        <f t="shared" si="18"/>
        <v>141904</v>
      </c>
      <c r="O67" s="93">
        <f t="shared" si="19"/>
        <v>602196.56799999997</v>
      </c>
    </row>
    <row r="68" spans="1:15" s="90" customFormat="1" hidden="1" x14ac:dyDescent="0.2">
      <c r="A68" s="107" t="s">
        <v>71</v>
      </c>
      <c r="B68" s="92">
        <v>99941.4</v>
      </c>
      <c r="C68" s="92">
        <v>203598.3</v>
      </c>
      <c r="D68" s="92">
        <f t="shared" si="20"/>
        <v>303539.69999999995</v>
      </c>
      <c r="E68" s="92">
        <v>99993.599999999991</v>
      </c>
      <c r="F68" s="92">
        <f t="shared" si="16"/>
        <v>403533.29999999993</v>
      </c>
      <c r="G68" s="92">
        <v>67860.600000000006</v>
      </c>
      <c r="H68" s="92">
        <f t="shared" si="17"/>
        <v>471393.89999999991</v>
      </c>
      <c r="I68" s="92">
        <v>5647.2</v>
      </c>
      <c r="J68" s="102">
        <v>98172.4</v>
      </c>
      <c r="K68" s="92">
        <v>2100.699999999998</v>
      </c>
      <c r="L68" s="97" t="s">
        <v>46</v>
      </c>
      <c r="M68" s="104">
        <v>24843.9</v>
      </c>
      <c r="N68" s="99">
        <f t="shared" si="18"/>
        <v>130764.19999999998</v>
      </c>
      <c r="O68" s="93">
        <f t="shared" si="19"/>
        <v>602158.09999999986</v>
      </c>
    </row>
    <row r="69" spans="1:15" s="90" customFormat="1" hidden="1" x14ac:dyDescent="0.2">
      <c r="A69" s="107" t="s">
        <v>72</v>
      </c>
      <c r="B69" s="92">
        <v>103584.9</v>
      </c>
      <c r="C69" s="92">
        <v>200820.90000000002</v>
      </c>
      <c r="D69" s="92">
        <f t="shared" si="20"/>
        <v>304405.80000000005</v>
      </c>
      <c r="E69" s="92">
        <v>102644.59999999999</v>
      </c>
      <c r="F69" s="92">
        <f t="shared" si="16"/>
        <v>407050.4</v>
      </c>
      <c r="G69" s="92">
        <v>69235.39999999998</v>
      </c>
      <c r="H69" s="92">
        <f t="shared" si="17"/>
        <v>476285.8</v>
      </c>
      <c r="I69" s="92">
        <v>5663.5</v>
      </c>
      <c r="J69" s="102">
        <v>95100</v>
      </c>
      <c r="K69" s="92">
        <v>-2736.4999999999991</v>
      </c>
      <c r="L69" s="97" t="s">
        <v>46</v>
      </c>
      <c r="M69" s="104">
        <v>27164.1</v>
      </c>
      <c r="N69" s="99">
        <f t="shared" si="18"/>
        <v>125191.1</v>
      </c>
      <c r="O69" s="93">
        <f t="shared" si="19"/>
        <v>601476.9</v>
      </c>
    </row>
    <row r="70" spans="1:15" s="90" customFormat="1" hidden="1" x14ac:dyDescent="0.2">
      <c r="A70" s="107" t="s">
        <v>73</v>
      </c>
      <c r="B70" s="92">
        <v>100328.1</v>
      </c>
      <c r="C70" s="92">
        <v>196045.00000000006</v>
      </c>
      <c r="D70" s="92">
        <f t="shared" si="20"/>
        <v>296373.10000000009</v>
      </c>
      <c r="E70" s="92">
        <v>105416.20000000001</v>
      </c>
      <c r="F70" s="92">
        <f t="shared" si="16"/>
        <v>401789.3000000001</v>
      </c>
      <c r="G70" s="92">
        <v>68900.700000000026</v>
      </c>
      <c r="H70" s="92">
        <f t="shared" si="17"/>
        <v>470690.00000000012</v>
      </c>
      <c r="I70" s="92">
        <v>4707.2</v>
      </c>
      <c r="J70" s="102">
        <v>97059.3</v>
      </c>
      <c r="K70" s="92">
        <v>4276.5000000000045</v>
      </c>
      <c r="L70" s="97" t="s">
        <v>46</v>
      </c>
      <c r="M70" s="104">
        <v>60647.199999999997</v>
      </c>
      <c r="N70" s="99">
        <f t="shared" si="18"/>
        <v>166690.20000000001</v>
      </c>
      <c r="O70" s="93">
        <f t="shared" si="19"/>
        <v>637380.20000000019</v>
      </c>
    </row>
    <row r="71" spans="1:15" s="90" customFormat="1" hidden="1" x14ac:dyDescent="0.2">
      <c r="A71" s="107" t="s">
        <v>59</v>
      </c>
      <c r="B71" s="92">
        <v>108019.4</v>
      </c>
      <c r="C71" s="92">
        <v>202721.79999999996</v>
      </c>
      <c r="D71" s="92">
        <f t="shared" si="20"/>
        <v>310741.19999999995</v>
      </c>
      <c r="E71" s="92">
        <v>106915.59999999998</v>
      </c>
      <c r="F71" s="92">
        <f t="shared" si="16"/>
        <v>417656.79999999993</v>
      </c>
      <c r="G71" s="92">
        <v>69104.300000000017</v>
      </c>
      <c r="H71" s="92">
        <f t="shared" si="17"/>
        <v>486761.1</v>
      </c>
      <c r="I71" s="92">
        <v>3207.8999999999996</v>
      </c>
      <c r="J71" s="102">
        <v>109595.5</v>
      </c>
      <c r="K71" s="92">
        <v>2077.9000000000015</v>
      </c>
      <c r="L71" s="97" t="s">
        <v>46</v>
      </c>
      <c r="M71" s="104">
        <v>56552.3</v>
      </c>
      <c r="N71" s="99">
        <f t="shared" si="18"/>
        <v>171433.59999999998</v>
      </c>
      <c r="O71" s="93">
        <f t="shared" si="19"/>
        <v>658194.69999999995</v>
      </c>
    </row>
    <row r="72" spans="1:15" s="90" customFormat="1" hidden="1" x14ac:dyDescent="0.2">
      <c r="A72" s="107" t="s">
        <v>74</v>
      </c>
      <c r="B72" s="92">
        <v>111946.4</v>
      </c>
      <c r="C72" s="92">
        <v>196651.40000000002</v>
      </c>
      <c r="D72" s="92">
        <f t="shared" si="20"/>
        <v>308597.80000000005</v>
      </c>
      <c r="E72" s="92">
        <v>107474.4</v>
      </c>
      <c r="F72" s="92">
        <f t="shared" si="16"/>
        <v>416072.20000000007</v>
      </c>
      <c r="G72" s="92">
        <v>70439.999999999985</v>
      </c>
      <c r="H72" s="92">
        <f t="shared" si="17"/>
        <v>486512.20000000007</v>
      </c>
      <c r="I72" s="92">
        <v>2971.7</v>
      </c>
      <c r="J72" s="102">
        <v>110130.2</v>
      </c>
      <c r="K72" s="92">
        <v>774.30000000000291</v>
      </c>
      <c r="L72" s="97" t="s">
        <v>46</v>
      </c>
      <c r="M72" s="104">
        <v>55303.7</v>
      </c>
      <c r="N72" s="99">
        <f t="shared" si="18"/>
        <v>169179.9</v>
      </c>
      <c r="O72" s="93">
        <f t="shared" si="19"/>
        <v>655692.10000000009</v>
      </c>
    </row>
    <row r="73" spans="1:15" s="90" customFormat="1" hidden="1" x14ac:dyDescent="0.2">
      <c r="A73" s="107" t="s">
        <v>75</v>
      </c>
      <c r="B73" s="92">
        <v>109260.5</v>
      </c>
      <c r="C73" s="92">
        <v>205794.40000000002</v>
      </c>
      <c r="D73" s="92">
        <f t="shared" si="20"/>
        <v>315054.90000000002</v>
      </c>
      <c r="E73" s="92">
        <v>105291.89999999998</v>
      </c>
      <c r="F73" s="92">
        <f t="shared" si="16"/>
        <v>420346.8</v>
      </c>
      <c r="G73" s="92">
        <v>71700.799999999988</v>
      </c>
      <c r="H73" s="92">
        <f t="shared" si="17"/>
        <v>492047.6</v>
      </c>
      <c r="I73" s="92">
        <v>2286.5</v>
      </c>
      <c r="J73" s="102">
        <v>115266.9</v>
      </c>
      <c r="K73" s="92">
        <v>1779.5000000000009</v>
      </c>
      <c r="L73" s="97" t="s">
        <v>46</v>
      </c>
      <c r="M73" s="104">
        <v>50602.400000000001</v>
      </c>
      <c r="N73" s="99">
        <f t="shared" si="18"/>
        <v>169935.3</v>
      </c>
      <c r="O73" s="93">
        <f t="shared" si="19"/>
        <v>661982.89999999991</v>
      </c>
    </row>
    <row r="74" spans="1:15" s="90" customFormat="1" hidden="1" x14ac:dyDescent="0.2">
      <c r="A74" s="107" t="s">
        <v>60</v>
      </c>
      <c r="B74" s="92">
        <v>104480.8</v>
      </c>
      <c r="C74" s="92">
        <v>228836.60000000006</v>
      </c>
      <c r="D74" s="92">
        <f t="shared" si="20"/>
        <v>333317.40000000008</v>
      </c>
      <c r="E74" s="92">
        <v>101524.9</v>
      </c>
      <c r="F74" s="92">
        <f t="shared" si="16"/>
        <v>434842.30000000005</v>
      </c>
      <c r="G74" s="92">
        <v>71084.000000000015</v>
      </c>
      <c r="H74" s="92">
        <f t="shared" si="17"/>
        <v>505926.30000000005</v>
      </c>
      <c r="I74" s="92">
        <v>2277.6999999999998</v>
      </c>
      <c r="J74" s="102">
        <v>118465.1</v>
      </c>
      <c r="K74" s="92">
        <v>841.50000000000182</v>
      </c>
      <c r="L74" s="97" t="s">
        <v>46</v>
      </c>
      <c r="M74" s="104">
        <v>50438.6</v>
      </c>
      <c r="N74" s="99">
        <f t="shared" si="18"/>
        <v>172022.9</v>
      </c>
      <c r="O74" s="93">
        <f t="shared" si="19"/>
        <v>677949.20000000007</v>
      </c>
    </row>
    <row r="75" spans="1:15" s="90" customFormat="1" hidden="1" x14ac:dyDescent="0.2">
      <c r="A75" s="107" t="s">
        <v>76</v>
      </c>
      <c r="B75" s="92">
        <v>106629.7</v>
      </c>
      <c r="C75" s="92">
        <v>218915.50000000003</v>
      </c>
      <c r="D75" s="92">
        <f t="shared" si="20"/>
        <v>325545.2</v>
      </c>
      <c r="E75" s="92">
        <v>110336.7</v>
      </c>
      <c r="F75" s="92">
        <f t="shared" si="16"/>
        <v>435881.9</v>
      </c>
      <c r="G75" s="92">
        <v>78231</v>
      </c>
      <c r="H75" s="92">
        <f t="shared" si="17"/>
        <v>514112.9</v>
      </c>
      <c r="I75" s="92">
        <v>1249.4000000000001</v>
      </c>
      <c r="J75" s="102">
        <v>121928</v>
      </c>
      <c r="K75" s="92">
        <v>-956.29999999999745</v>
      </c>
      <c r="L75" s="97" t="s">
        <v>46</v>
      </c>
      <c r="M75" s="104">
        <v>52113.8</v>
      </c>
      <c r="N75" s="99">
        <f t="shared" si="18"/>
        <v>174334.9</v>
      </c>
      <c r="O75" s="93">
        <f t="shared" si="19"/>
        <v>688447.8</v>
      </c>
    </row>
    <row r="76" spans="1:15" s="90" customFormat="1" hidden="1" x14ac:dyDescent="0.2">
      <c r="A76" s="107" t="s">
        <v>77</v>
      </c>
      <c r="B76" s="92">
        <v>104663.29999999999</v>
      </c>
      <c r="C76" s="92">
        <v>210340.20000000004</v>
      </c>
      <c r="D76" s="92">
        <f t="shared" si="20"/>
        <v>315003.5</v>
      </c>
      <c r="E76" s="92">
        <v>115747.1</v>
      </c>
      <c r="F76" s="92">
        <f t="shared" si="16"/>
        <v>430750.6</v>
      </c>
      <c r="G76" s="92">
        <v>78481.700000000012</v>
      </c>
      <c r="H76" s="92">
        <f t="shared" si="17"/>
        <v>509232.3</v>
      </c>
      <c r="I76" s="92">
        <v>2394.6999999999998</v>
      </c>
      <c r="J76" s="102">
        <v>123054.9</v>
      </c>
      <c r="K76" s="92">
        <v>-972.80000000000837</v>
      </c>
      <c r="L76" s="97" t="s">
        <v>46</v>
      </c>
      <c r="M76" s="104">
        <v>56337.9</v>
      </c>
      <c r="N76" s="99">
        <f t="shared" si="18"/>
        <v>180814.69999999998</v>
      </c>
      <c r="O76" s="93">
        <f t="shared" si="19"/>
        <v>690047</v>
      </c>
    </row>
    <row r="77" spans="1:15" s="90" customFormat="1" hidden="1" x14ac:dyDescent="0.2">
      <c r="A77" s="107" t="s">
        <v>61</v>
      </c>
      <c r="B77" s="92">
        <v>120915.70000000001</v>
      </c>
      <c r="C77" s="92">
        <v>246210.90000000002</v>
      </c>
      <c r="D77" s="92">
        <f t="shared" si="20"/>
        <v>367126.60000000003</v>
      </c>
      <c r="E77" s="92">
        <v>116937.90000000001</v>
      </c>
      <c r="F77" s="92">
        <f t="shared" si="16"/>
        <v>484064.50000000006</v>
      </c>
      <c r="G77" s="92">
        <v>81245.400000000009</v>
      </c>
      <c r="H77" s="92">
        <f t="shared" si="17"/>
        <v>565309.9</v>
      </c>
      <c r="I77" s="92">
        <v>3627.5</v>
      </c>
      <c r="J77" s="102">
        <v>125656.8</v>
      </c>
      <c r="K77" s="92">
        <v>1713.6999999999935</v>
      </c>
      <c r="L77" s="97" t="s">
        <v>46</v>
      </c>
      <c r="M77" s="104">
        <v>76543.8</v>
      </c>
      <c r="N77" s="99">
        <f t="shared" si="18"/>
        <v>207541.8</v>
      </c>
      <c r="O77" s="93">
        <f t="shared" si="19"/>
        <v>772851.7</v>
      </c>
    </row>
    <row r="78" spans="1:15" s="90" customFormat="1" hidden="1" x14ac:dyDescent="0.2">
      <c r="A78" s="107"/>
      <c r="B78" s="92"/>
      <c r="C78" s="92"/>
      <c r="D78" s="92"/>
      <c r="E78" s="92"/>
      <c r="F78" s="92"/>
      <c r="G78" s="92"/>
      <c r="H78" s="92"/>
      <c r="I78" s="92"/>
      <c r="J78" s="102"/>
      <c r="K78" s="92"/>
      <c r="L78" s="97"/>
      <c r="M78" s="104"/>
      <c r="N78" s="99"/>
      <c r="O78" s="93"/>
    </row>
    <row r="79" spans="1:15" s="90" customFormat="1" hidden="1" x14ac:dyDescent="0.2">
      <c r="A79" s="107" t="s">
        <v>79</v>
      </c>
      <c r="B79" s="92">
        <v>109410.50000000001</v>
      </c>
      <c r="C79" s="92">
        <v>241597.59999999998</v>
      </c>
      <c r="D79" s="92">
        <f t="shared" si="20"/>
        <v>351008.1</v>
      </c>
      <c r="E79" s="92">
        <v>115733.49999999997</v>
      </c>
      <c r="F79" s="92">
        <f t="shared" si="16"/>
        <v>466741.6</v>
      </c>
      <c r="G79" s="92">
        <v>83494.899999999994</v>
      </c>
      <c r="H79" s="92">
        <f t="shared" si="17"/>
        <v>550236.5</v>
      </c>
      <c r="I79" s="92">
        <v>3848</v>
      </c>
      <c r="J79" s="102">
        <v>125636.1</v>
      </c>
      <c r="K79" s="92">
        <v>904.800000000002</v>
      </c>
      <c r="L79" s="97" t="s">
        <v>46</v>
      </c>
      <c r="M79" s="104">
        <v>50069.1</v>
      </c>
      <c r="N79" s="99">
        <f t="shared" si="18"/>
        <v>180458</v>
      </c>
      <c r="O79" s="93">
        <f t="shared" si="19"/>
        <v>730694.5</v>
      </c>
    </row>
    <row r="80" spans="1:15" s="90" customFormat="1" hidden="1" x14ac:dyDescent="0.2">
      <c r="A80" s="107" t="s">
        <v>70</v>
      </c>
      <c r="B80" s="92">
        <v>110419.9</v>
      </c>
      <c r="C80" s="92">
        <v>244767.60000000003</v>
      </c>
      <c r="D80" s="92">
        <f t="shared" si="20"/>
        <v>355187.5</v>
      </c>
      <c r="E80" s="92">
        <v>117088.20000000003</v>
      </c>
      <c r="F80" s="92">
        <f t="shared" si="16"/>
        <v>472275.7</v>
      </c>
      <c r="G80" s="92">
        <v>83629.400000000023</v>
      </c>
      <c r="H80" s="92">
        <f t="shared" si="17"/>
        <v>555905.10000000009</v>
      </c>
      <c r="I80" s="92">
        <v>3891.9</v>
      </c>
      <c r="J80" s="102">
        <v>124346.6</v>
      </c>
      <c r="K80" s="92">
        <v>1341.3000000000029</v>
      </c>
      <c r="L80" s="97" t="s">
        <v>46</v>
      </c>
      <c r="M80" s="104">
        <v>54732.2</v>
      </c>
      <c r="N80" s="99">
        <f t="shared" si="18"/>
        <v>184312</v>
      </c>
      <c r="O80" s="93">
        <f t="shared" si="19"/>
        <v>740217.10000000009</v>
      </c>
    </row>
    <row r="81" spans="1:17" s="90" customFormat="1" hidden="1" x14ac:dyDescent="0.2">
      <c r="A81" s="107" t="s">
        <v>71</v>
      </c>
      <c r="B81" s="92">
        <v>109456.8</v>
      </c>
      <c r="C81" s="92">
        <v>257628.79999999996</v>
      </c>
      <c r="D81" s="92">
        <f t="shared" si="20"/>
        <v>367085.6</v>
      </c>
      <c r="E81" s="92">
        <v>121964.00000000003</v>
      </c>
      <c r="F81" s="92">
        <f t="shared" si="16"/>
        <v>489049.59999999998</v>
      </c>
      <c r="G81" s="92">
        <v>82957.999999999913</v>
      </c>
      <c r="H81" s="92">
        <f t="shared" si="17"/>
        <v>572007.59999999986</v>
      </c>
      <c r="I81" s="92">
        <v>4455.2</v>
      </c>
      <c r="J81" s="102">
        <v>123737</v>
      </c>
      <c r="K81" s="92">
        <v>2342.7000000000025</v>
      </c>
      <c r="L81" s="97" t="s">
        <v>46</v>
      </c>
      <c r="M81" s="104">
        <v>49269.1</v>
      </c>
      <c r="N81" s="99">
        <f t="shared" si="18"/>
        <v>179804</v>
      </c>
      <c r="O81" s="93">
        <f t="shared" si="19"/>
        <v>751811.59999999986</v>
      </c>
    </row>
    <row r="82" spans="1:17" s="90" customFormat="1" hidden="1" x14ac:dyDescent="0.2">
      <c r="A82" s="107" t="s">
        <v>72</v>
      </c>
      <c r="B82" s="92">
        <v>113374.90000000001</v>
      </c>
      <c r="C82" s="92">
        <v>249651.3</v>
      </c>
      <c r="D82" s="92">
        <f t="shared" si="20"/>
        <v>363026.2</v>
      </c>
      <c r="E82" s="92">
        <v>125612.40000000004</v>
      </c>
      <c r="F82" s="92">
        <f t="shared" si="16"/>
        <v>488638.60000000003</v>
      </c>
      <c r="G82" s="92">
        <v>83599.500000000015</v>
      </c>
      <c r="H82" s="92">
        <f t="shared" si="17"/>
        <v>572238.10000000009</v>
      </c>
      <c r="I82" s="92">
        <v>3924.4</v>
      </c>
      <c r="J82" s="102">
        <v>123342.7</v>
      </c>
      <c r="K82" s="92">
        <v>1654.2000000000044</v>
      </c>
      <c r="L82" s="97" t="s">
        <v>46</v>
      </c>
      <c r="M82" s="104">
        <v>45798.1</v>
      </c>
      <c r="N82" s="99">
        <f t="shared" si="18"/>
        <v>174719.4</v>
      </c>
      <c r="O82" s="93">
        <f t="shared" si="19"/>
        <v>746957.50000000012</v>
      </c>
    </row>
    <row r="83" spans="1:17" s="90" customFormat="1" hidden="1" x14ac:dyDescent="0.2">
      <c r="A83" s="107" t="s">
        <v>73</v>
      </c>
      <c r="B83" s="92">
        <v>113413.5</v>
      </c>
      <c r="C83" s="92">
        <v>238708.50000000006</v>
      </c>
      <c r="D83" s="92">
        <f t="shared" si="20"/>
        <v>352122.00000000006</v>
      </c>
      <c r="E83" s="92">
        <v>123066.30000000002</v>
      </c>
      <c r="F83" s="92">
        <f t="shared" si="16"/>
        <v>475188.30000000005</v>
      </c>
      <c r="G83" s="92">
        <v>84057.499999999956</v>
      </c>
      <c r="H83" s="92">
        <f t="shared" si="17"/>
        <v>559245.80000000005</v>
      </c>
      <c r="I83" s="92">
        <v>3999.5</v>
      </c>
      <c r="J83" s="102">
        <v>126758.3</v>
      </c>
      <c r="K83" s="92">
        <v>-2245.5999999999985</v>
      </c>
      <c r="L83" s="97" t="s">
        <v>46</v>
      </c>
      <c r="M83" s="104">
        <v>48338.5</v>
      </c>
      <c r="N83" s="99">
        <f t="shared" si="18"/>
        <v>176850.7</v>
      </c>
      <c r="O83" s="93">
        <f t="shared" si="19"/>
        <v>736096.5</v>
      </c>
    </row>
    <row r="84" spans="1:17" s="90" customFormat="1" hidden="1" x14ac:dyDescent="0.2">
      <c r="A84" s="107" t="s">
        <v>59</v>
      </c>
      <c r="B84" s="92">
        <v>131110.6</v>
      </c>
      <c r="C84" s="92">
        <v>253277.9</v>
      </c>
      <c r="D84" s="92">
        <f t="shared" si="20"/>
        <v>384388.5</v>
      </c>
      <c r="E84" s="92">
        <v>127077.79999999997</v>
      </c>
      <c r="F84" s="92">
        <f t="shared" si="16"/>
        <v>511466.3</v>
      </c>
      <c r="G84" s="92">
        <v>87855.799999999988</v>
      </c>
      <c r="H84" s="92">
        <f t="shared" si="17"/>
        <v>599322.1</v>
      </c>
      <c r="I84" s="92">
        <v>5313.2</v>
      </c>
      <c r="J84" s="102">
        <v>133172.20000000001</v>
      </c>
      <c r="K84" s="92">
        <v>-2224.0000000000009</v>
      </c>
      <c r="L84" s="97" t="s">
        <v>46</v>
      </c>
      <c r="M84" s="104">
        <v>29726.7</v>
      </c>
      <c r="N84" s="99">
        <f t="shared" si="18"/>
        <v>165988.10000000003</v>
      </c>
      <c r="O84" s="93">
        <f t="shared" si="19"/>
        <v>765310.2</v>
      </c>
    </row>
    <row r="85" spans="1:17" s="90" customFormat="1" hidden="1" x14ac:dyDescent="0.2">
      <c r="A85" s="107" t="s">
        <v>74</v>
      </c>
      <c r="B85" s="92">
        <v>146816.70000000001</v>
      </c>
      <c r="C85" s="92">
        <v>264083.20000000001</v>
      </c>
      <c r="D85" s="92">
        <f t="shared" si="20"/>
        <v>410899.9</v>
      </c>
      <c r="E85" s="92">
        <v>131415</v>
      </c>
      <c r="F85" s="92">
        <f t="shared" si="16"/>
        <v>542314.9</v>
      </c>
      <c r="G85" s="92">
        <v>86018.4</v>
      </c>
      <c r="H85" s="92">
        <f t="shared" si="17"/>
        <v>628333.30000000005</v>
      </c>
      <c r="I85" s="92">
        <v>6419.6</v>
      </c>
      <c r="J85" s="102">
        <v>133080</v>
      </c>
      <c r="K85" s="92">
        <v>-754.70000000000255</v>
      </c>
      <c r="L85" s="97" t="s">
        <v>46</v>
      </c>
      <c r="M85" s="104">
        <v>33138</v>
      </c>
      <c r="N85" s="99">
        <f t="shared" si="18"/>
        <v>171882.9</v>
      </c>
      <c r="O85" s="93">
        <f t="shared" si="19"/>
        <v>800216.20000000007</v>
      </c>
    </row>
    <row r="86" spans="1:17" s="90" customFormat="1" hidden="1" x14ac:dyDescent="0.2">
      <c r="A86" s="107" t="s">
        <v>75</v>
      </c>
      <c r="B86" s="92">
        <v>139581.70000000001</v>
      </c>
      <c r="C86" s="92">
        <v>277134.79999999993</v>
      </c>
      <c r="D86" s="92">
        <f t="shared" si="20"/>
        <v>416716.49999999994</v>
      </c>
      <c r="E86" s="92">
        <v>135215.90000000002</v>
      </c>
      <c r="F86" s="92">
        <f t="shared" si="16"/>
        <v>551932.39999999991</v>
      </c>
      <c r="G86" s="92">
        <v>84066.779999999984</v>
      </c>
      <c r="H86" s="92">
        <f t="shared" si="17"/>
        <v>635999.17999999993</v>
      </c>
      <c r="I86" s="92">
        <v>6302.1</v>
      </c>
      <c r="J86" s="102">
        <v>136684.79999999999</v>
      </c>
      <c r="K86" s="92">
        <v>-333.10000000000366</v>
      </c>
      <c r="L86" s="97" t="s">
        <v>46</v>
      </c>
      <c r="M86" s="104">
        <v>25849.8</v>
      </c>
      <c r="N86" s="99">
        <f t="shared" si="18"/>
        <v>168503.59999999998</v>
      </c>
      <c r="O86" s="93">
        <f t="shared" si="19"/>
        <v>804502.77999999991</v>
      </c>
    </row>
    <row r="87" spans="1:17" s="90" customFormat="1" hidden="1" x14ac:dyDescent="0.2">
      <c r="A87" s="107" t="s">
        <v>60</v>
      </c>
      <c r="B87" s="92">
        <v>132533.90000000002</v>
      </c>
      <c r="C87" s="92">
        <v>281440.7</v>
      </c>
      <c r="D87" s="92">
        <f t="shared" si="20"/>
        <v>413974.60000000003</v>
      </c>
      <c r="E87" s="92">
        <v>135496.70000000004</v>
      </c>
      <c r="F87" s="92">
        <f t="shared" si="16"/>
        <v>549471.30000000005</v>
      </c>
      <c r="G87" s="92">
        <v>87672.000000000015</v>
      </c>
      <c r="H87" s="92">
        <f t="shared" si="17"/>
        <v>637143.30000000005</v>
      </c>
      <c r="I87" s="92">
        <v>6642.8</v>
      </c>
      <c r="J87" s="102">
        <v>137623.70000000001</v>
      </c>
      <c r="K87" s="92">
        <v>2085.0999999999985</v>
      </c>
      <c r="L87" s="97" t="s">
        <v>46</v>
      </c>
      <c r="M87" s="104">
        <v>26001</v>
      </c>
      <c r="N87" s="99">
        <f t="shared" si="18"/>
        <v>172352.6</v>
      </c>
      <c r="O87" s="93">
        <f t="shared" si="19"/>
        <v>809495.9</v>
      </c>
    </row>
    <row r="88" spans="1:17" s="90" customFormat="1" hidden="1" x14ac:dyDescent="0.2">
      <c r="A88" s="107" t="s">
        <v>76</v>
      </c>
      <c r="B88" s="92">
        <v>128990.40000000001</v>
      </c>
      <c r="C88" s="92">
        <v>274175.3</v>
      </c>
      <c r="D88" s="92">
        <f t="shared" si="20"/>
        <v>403165.7</v>
      </c>
      <c r="E88" s="92">
        <v>139284.1</v>
      </c>
      <c r="F88" s="92">
        <f t="shared" si="16"/>
        <v>542449.80000000005</v>
      </c>
      <c r="G88" s="92">
        <v>85605.500000000044</v>
      </c>
      <c r="H88" s="92">
        <f t="shared" si="17"/>
        <v>628055.30000000005</v>
      </c>
      <c r="I88" s="92">
        <v>6102.1</v>
      </c>
      <c r="J88" s="102">
        <v>140278.9</v>
      </c>
      <c r="K88" s="92">
        <v>689.800000000002</v>
      </c>
      <c r="L88" s="97" t="s">
        <v>46</v>
      </c>
      <c r="M88" s="104">
        <v>32245.3</v>
      </c>
      <c r="N88" s="99">
        <f t="shared" si="18"/>
        <v>179316.09999999998</v>
      </c>
      <c r="O88" s="93">
        <f t="shared" si="19"/>
        <v>807371.4</v>
      </c>
    </row>
    <row r="89" spans="1:17" s="90" customFormat="1" hidden="1" x14ac:dyDescent="0.2">
      <c r="A89" s="107" t="s">
        <v>77</v>
      </c>
      <c r="B89" s="92">
        <v>126339.2</v>
      </c>
      <c r="C89" s="92">
        <v>288109.40899999999</v>
      </c>
      <c r="D89" s="92">
        <f t="shared" si="20"/>
        <v>414448.609</v>
      </c>
      <c r="E89" s="92">
        <v>137014.20000000001</v>
      </c>
      <c r="F89" s="92">
        <f t="shared" si="16"/>
        <v>551462.80900000001</v>
      </c>
      <c r="G89" s="92">
        <v>88872.999999999985</v>
      </c>
      <c r="H89" s="92">
        <f t="shared" si="17"/>
        <v>640335.80900000001</v>
      </c>
      <c r="I89" s="92">
        <v>6389.5</v>
      </c>
      <c r="J89" s="102">
        <v>146099.5</v>
      </c>
      <c r="K89" s="92">
        <v>2465.0999999999967</v>
      </c>
      <c r="L89" s="97" t="s">
        <v>46</v>
      </c>
      <c r="M89" s="104">
        <v>32300.2</v>
      </c>
      <c r="N89" s="99">
        <f t="shared" si="18"/>
        <v>187254.30000000002</v>
      </c>
      <c r="O89" s="93">
        <f t="shared" si="19"/>
        <v>827590.10900000005</v>
      </c>
    </row>
    <row r="90" spans="1:17" s="113" customFormat="1" hidden="1" x14ac:dyDescent="0.2">
      <c r="A90" s="112" t="s">
        <v>61</v>
      </c>
      <c r="B90" s="92">
        <v>138053.90000000002</v>
      </c>
      <c r="C90" s="92">
        <v>325647.41550299997</v>
      </c>
      <c r="D90" s="92">
        <f>SUM(B90:C90)</f>
        <v>463701.31550299999</v>
      </c>
      <c r="E90" s="92">
        <v>153042.70000000001</v>
      </c>
      <c r="F90" s="92">
        <f t="shared" si="16"/>
        <v>616744.015503</v>
      </c>
      <c r="G90" s="92">
        <v>89619.9</v>
      </c>
      <c r="H90" s="92">
        <f t="shared" si="17"/>
        <v>706363.91550300003</v>
      </c>
      <c r="I90" s="92">
        <v>10515.6</v>
      </c>
      <c r="J90" s="102">
        <v>172514.8</v>
      </c>
      <c r="K90" s="92">
        <v>4306.184497000002</v>
      </c>
      <c r="L90" s="103" t="s">
        <v>46</v>
      </c>
      <c r="M90" s="104">
        <v>40475.69999999999</v>
      </c>
      <c r="N90" s="99">
        <f t="shared" si="18"/>
        <v>227812.28449699999</v>
      </c>
      <c r="O90" s="93">
        <f t="shared" si="19"/>
        <v>934176.2</v>
      </c>
      <c r="Q90" s="90"/>
    </row>
    <row r="91" spans="1:17" s="113" customFormat="1" hidden="1" x14ac:dyDescent="0.2">
      <c r="A91" s="112"/>
      <c r="B91" s="92"/>
      <c r="C91" s="92"/>
      <c r="D91" s="92"/>
      <c r="E91" s="92"/>
      <c r="F91" s="92"/>
      <c r="G91" s="92"/>
      <c r="H91" s="92"/>
      <c r="I91" s="92"/>
      <c r="J91" s="102"/>
      <c r="K91" s="92"/>
      <c r="L91" s="103"/>
      <c r="M91" s="104"/>
      <c r="N91" s="99"/>
      <c r="O91" s="93"/>
      <c r="Q91" s="90"/>
    </row>
    <row r="92" spans="1:17" s="90" customFormat="1" hidden="1" x14ac:dyDescent="0.2">
      <c r="A92" s="107" t="s">
        <v>80</v>
      </c>
      <c r="B92" s="92">
        <v>125939.075</v>
      </c>
      <c r="C92" s="92">
        <v>322109.94823466666</v>
      </c>
      <c r="D92" s="92">
        <f t="shared" ref="D92:D142" si="21">SUM(B92:C92)</f>
        <v>448049.02323466667</v>
      </c>
      <c r="E92" s="92">
        <v>150168.05833333332</v>
      </c>
      <c r="F92" s="92">
        <f t="shared" si="16"/>
        <v>598217.08156800002</v>
      </c>
      <c r="G92" s="92">
        <v>72765.499999999985</v>
      </c>
      <c r="H92" s="92">
        <f t="shared" si="17"/>
        <v>670982.58156800002</v>
      </c>
      <c r="I92" s="92">
        <v>9347.1</v>
      </c>
      <c r="J92" s="102">
        <v>173183.99999999997</v>
      </c>
      <c r="K92" s="92">
        <v>10843.310098666667</v>
      </c>
      <c r="L92" s="97" t="s">
        <v>46</v>
      </c>
      <c r="M92" s="104">
        <v>28370.758333333331</v>
      </c>
      <c r="N92" s="99">
        <f t="shared" si="18"/>
        <v>221745.16843199998</v>
      </c>
      <c r="O92" s="93">
        <f t="shared" si="19"/>
        <v>892727.75</v>
      </c>
    </row>
    <row r="93" spans="1:17" s="90" customFormat="1" hidden="1" x14ac:dyDescent="0.2">
      <c r="A93" s="107" t="s">
        <v>70</v>
      </c>
      <c r="B93" s="92">
        <v>126913.54999999999</v>
      </c>
      <c r="C93" s="92">
        <v>318970.53333333333</v>
      </c>
      <c r="D93" s="92">
        <f t="shared" si="21"/>
        <v>445884.08333333331</v>
      </c>
      <c r="E93" s="92">
        <v>149917.31666666665</v>
      </c>
      <c r="F93" s="92">
        <f t="shared" si="16"/>
        <v>595801.39999999991</v>
      </c>
      <c r="G93" s="92">
        <v>76040.800000000003</v>
      </c>
      <c r="H93" s="92">
        <f t="shared" si="17"/>
        <v>671842.2</v>
      </c>
      <c r="I93" s="92">
        <v>9342.1</v>
      </c>
      <c r="J93" s="102">
        <v>173305.7</v>
      </c>
      <c r="K93" s="92">
        <v>9728.6833333333361</v>
      </c>
      <c r="L93" s="97" t="s">
        <v>46</v>
      </c>
      <c r="M93" s="104">
        <v>35069.216666666667</v>
      </c>
      <c r="N93" s="99">
        <f t="shared" si="18"/>
        <v>227445.70000000004</v>
      </c>
      <c r="O93" s="93">
        <f t="shared" si="19"/>
        <v>899287.9</v>
      </c>
    </row>
    <row r="94" spans="1:17" s="90" customFormat="1" hidden="1" x14ac:dyDescent="0.2">
      <c r="A94" s="107" t="s">
        <v>71</v>
      </c>
      <c r="B94" s="92">
        <v>131315.125</v>
      </c>
      <c r="C94" s="92">
        <v>332429.51628799998</v>
      </c>
      <c r="D94" s="92">
        <f t="shared" si="21"/>
        <v>463744.64128799998</v>
      </c>
      <c r="E94" s="92">
        <v>155211.87500000003</v>
      </c>
      <c r="F94" s="92">
        <f t="shared" si="16"/>
        <v>618956.51628800004</v>
      </c>
      <c r="G94" s="92">
        <v>73827.799999999945</v>
      </c>
      <c r="H94" s="92">
        <f t="shared" si="17"/>
        <v>692784.31628799997</v>
      </c>
      <c r="I94" s="92">
        <v>8476.4</v>
      </c>
      <c r="J94" s="102">
        <v>185645</v>
      </c>
      <c r="K94" s="92">
        <v>12609.658712000015</v>
      </c>
      <c r="L94" s="97" t="s">
        <v>46</v>
      </c>
      <c r="M94" s="104">
        <v>24337.974999999995</v>
      </c>
      <c r="N94" s="99">
        <f t="shared" si="18"/>
        <v>231069.033712</v>
      </c>
      <c r="O94" s="93">
        <f t="shared" si="19"/>
        <v>923853.35</v>
      </c>
    </row>
    <row r="95" spans="1:17" s="90" customFormat="1" hidden="1" x14ac:dyDescent="0.2">
      <c r="A95" s="107" t="s">
        <v>72</v>
      </c>
      <c r="B95" s="92">
        <v>136731.6</v>
      </c>
      <c r="C95" s="92">
        <v>334700.16666666669</v>
      </c>
      <c r="D95" s="92">
        <f t="shared" si="21"/>
        <v>471431.76666666672</v>
      </c>
      <c r="E95" s="92">
        <v>154394.43333333332</v>
      </c>
      <c r="F95" s="92">
        <f t="shared" si="16"/>
        <v>625826.20000000007</v>
      </c>
      <c r="G95" s="92">
        <v>73478.800000000017</v>
      </c>
      <c r="H95" s="92">
        <f t="shared" si="17"/>
        <v>699305.00000000012</v>
      </c>
      <c r="I95" s="92">
        <v>8770.6</v>
      </c>
      <c r="J95" s="102">
        <v>187608.30000000002</v>
      </c>
      <c r="K95" s="92">
        <v>13540.466666666667</v>
      </c>
      <c r="L95" s="97" t="s">
        <v>46</v>
      </c>
      <c r="M95" s="104">
        <v>19439.33333333335</v>
      </c>
      <c r="N95" s="99">
        <f t="shared" si="18"/>
        <v>229358.70000000004</v>
      </c>
      <c r="O95" s="93">
        <f t="shared" si="19"/>
        <v>928663.70000000019</v>
      </c>
    </row>
    <row r="96" spans="1:17" s="90" customFormat="1" hidden="1" x14ac:dyDescent="0.2">
      <c r="A96" s="107" t="s">
        <v>73</v>
      </c>
      <c r="B96" s="92">
        <v>141531.47499999998</v>
      </c>
      <c r="C96" s="92">
        <v>331647.8496213333</v>
      </c>
      <c r="D96" s="92">
        <f t="shared" si="21"/>
        <v>473179.32462133327</v>
      </c>
      <c r="E96" s="92">
        <v>159246.79166666666</v>
      </c>
      <c r="F96" s="92">
        <f t="shared" si="16"/>
        <v>632426.1162879999</v>
      </c>
      <c r="G96" s="92">
        <v>72494.000000000044</v>
      </c>
      <c r="H96" s="92">
        <f t="shared" si="17"/>
        <v>704920.1162879999</v>
      </c>
      <c r="I96" s="92">
        <v>7873.8</v>
      </c>
      <c r="J96" s="102">
        <v>192356.2</v>
      </c>
      <c r="K96" s="92">
        <v>14165.042045333324</v>
      </c>
      <c r="L96" s="97" t="s">
        <v>46</v>
      </c>
      <c r="M96" s="104">
        <v>21594.691666666662</v>
      </c>
      <c r="N96" s="99">
        <f t="shared" si="18"/>
        <v>235989.73371199999</v>
      </c>
      <c r="O96" s="93">
        <f t="shared" si="19"/>
        <v>940909.84999999986</v>
      </c>
    </row>
    <row r="97" spans="1:15" s="90" customFormat="1" hidden="1" x14ac:dyDescent="0.2">
      <c r="A97" s="107" t="s">
        <v>59</v>
      </c>
      <c r="B97" s="92">
        <v>153431.15000000002</v>
      </c>
      <c r="C97" s="92">
        <v>329456.90872500004</v>
      </c>
      <c r="D97" s="92">
        <f t="shared" si="21"/>
        <v>482888.05872500007</v>
      </c>
      <c r="E97" s="92">
        <v>168226.65</v>
      </c>
      <c r="F97" s="92">
        <f t="shared" si="16"/>
        <v>651114.70872500003</v>
      </c>
      <c r="G97" s="92">
        <v>77501.099999999991</v>
      </c>
      <c r="H97" s="92">
        <f t="shared" si="17"/>
        <v>728615.80872500001</v>
      </c>
      <c r="I97" s="92">
        <v>6058.6</v>
      </c>
      <c r="J97" s="102">
        <v>196864.30000000002</v>
      </c>
      <c r="K97" s="92">
        <v>17742.241274999993</v>
      </c>
      <c r="L97" s="97" t="s">
        <v>46</v>
      </c>
      <c r="M97" s="104">
        <v>19009.550000000017</v>
      </c>
      <c r="N97" s="99">
        <f t="shared" si="18"/>
        <v>239674.69127500002</v>
      </c>
      <c r="O97" s="93">
        <f t="shared" si="19"/>
        <v>968290.5</v>
      </c>
    </row>
    <row r="98" spans="1:15" s="90" customFormat="1" hidden="1" x14ac:dyDescent="0.2">
      <c r="A98" s="107" t="s">
        <v>74</v>
      </c>
      <c r="B98" s="92">
        <v>165447.39166666666</v>
      </c>
      <c r="C98" s="92">
        <v>332607.44175344444</v>
      </c>
      <c r="D98" s="92">
        <f t="shared" si="21"/>
        <v>498054.8334201111</v>
      </c>
      <c r="E98" s="92">
        <v>173919.77499999997</v>
      </c>
      <c r="F98" s="92">
        <f t="shared" si="16"/>
        <v>671974.60842011101</v>
      </c>
      <c r="G98" s="92">
        <v>91419.6</v>
      </c>
      <c r="H98" s="92">
        <f t="shared" si="17"/>
        <v>763394.20842011098</v>
      </c>
      <c r="I98" s="92">
        <v>5680.5</v>
      </c>
      <c r="J98" s="102">
        <v>203438.19999999995</v>
      </c>
      <c r="K98" s="92">
        <v>13141.74435766667</v>
      </c>
      <c r="L98" s="97" t="s">
        <v>46</v>
      </c>
      <c r="M98" s="104">
        <v>18191.713888888873</v>
      </c>
      <c r="N98" s="99">
        <f t="shared" si="18"/>
        <v>240452.15824655548</v>
      </c>
      <c r="O98" s="93">
        <f t="shared" si="19"/>
        <v>1003846.3666666665</v>
      </c>
    </row>
    <row r="99" spans="1:15" s="90" customFormat="1" hidden="1" x14ac:dyDescent="0.2">
      <c r="A99" s="107" t="s">
        <v>75</v>
      </c>
      <c r="B99" s="92">
        <v>159592.83333333334</v>
      </c>
      <c r="C99" s="92">
        <v>329932.20580788882</v>
      </c>
      <c r="D99" s="92">
        <f t="shared" si="21"/>
        <v>489525.03914122214</v>
      </c>
      <c r="E99" s="92">
        <v>181143.89999999997</v>
      </c>
      <c r="F99" s="92">
        <f t="shared" si="16"/>
        <v>670668.93914122204</v>
      </c>
      <c r="G99" s="92">
        <v>86927.2</v>
      </c>
      <c r="H99" s="92">
        <f t="shared" si="17"/>
        <v>757596.139141222</v>
      </c>
      <c r="I99" s="92">
        <v>5244.3</v>
      </c>
      <c r="J99" s="102">
        <v>205630</v>
      </c>
      <c r="K99" s="92">
        <v>8137.4164143333292</v>
      </c>
      <c r="L99" s="97" t="s">
        <v>46</v>
      </c>
      <c r="M99" s="104">
        <v>15059.377777777776</v>
      </c>
      <c r="N99" s="99">
        <f t="shared" si="18"/>
        <v>234071.09419211111</v>
      </c>
      <c r="O99" s="93">
        <f t="shared" si="19"/>
        <v>991667.23333333316</v>
      </c>
    </row>
    <row r="100" spans="1:15" s="90" customFormat="1" hidden="1" x14ac:dyDescent="0.2">
      <c r="A100" s="107" t="s">
        <v>60</v>
      </c>
      <c r="B100" s="92">
        <v>150169.17500000002</v>
      </c>
      <c r="C100" s="92">
        <v>309630.78333333338</v>
      </c>
      <c r="D100" s="92">
        <f t="shared" si="21"/>
        <v>459799.95833333337</v>
      </c>
      <c r="E100" s="92">
        <v>183595.02499999999</v>
      </c>
      <c r="F100" s="92">
        <f t="shared" si="16"/>
        <v>643394.9833333334</v>
      </c>
      <c r="G100" s="92">
        <v>83265.499999999985</v>
      </c>
      <c r="H100" s="92">
        <f t="shared" si="17"/>
        <v>726660.4833333334</v>
      </c>
      <c r="I100" s="92">
        <v>7790</v>
      </c>
      <c r="J100" s="102">
        <v>210105.59999999998</v>
      </c>
      <c r="K100" s="92">
        <v>7123.7750000000087</v>
      </c>
      <c r="L100" s="97" t="s">
        <v>46</v>
      </c>
      <c r="M100" s="104">
        <v>19506.641666666656</v>
      </c>
      <c r="N100" s="99">
        <f t="shared" si="18"/>
        <v>244526.01666666666</v>
      </c>
      <c r="O100" s="93">
        <f t="shared" si="19"/>
        <v>971186.5</v>
      </c>
    </row>
    <row r="101" spans="1:15" s="90" customFormat="1" hidden="1" x14ac:dyDescent="0.2">
      <c r="A101" s="107" t="s">
        <v>76</v>
      </c>
      <c r="B101" s="92">
        <v>144391.81666666668</v>
      </c>
      <c r="C101" s="92">
        <v>319835.45417577779</v>
      </c>
      <c r="D101" s="92">
        <f t="shared" si="21"/>
        <v>464227.2708424445</v>
      </c>
      <c r="E101" s="92">
        <v>183185.05</v>
      </c>
      <c r="F101" s="92">
        <f t="shared" si="16"/>
        <v>647412.32084244443</v>
      </c>
      <c r="G101" s="92">
        <v>83821.999999999985</v>
      </c>
      <c r="H101" s="92">
        <f t="shared" si="17"/>
        <v>731234.32084244443</v>
      </c>
      <c r="I101" s="92">
        <v>10104.9</v>
      </c>
      <c r="J101" s="102">
        <v>214411.8</v>
      </c>
      <c r="K101" s="92">
        <v>6937.6402686666697</v>
      </c>
      <c r="L101" s="97" t="s">
        <v>46</v>
      </c>
      <c r="M101" s="104">
        <v>19685.205555555571</v>
      </c>
      <c r="N101" s="99">
        <f t="shared" si="18"/>
        <v>251139.54582422221</v>
      </c>
      <c r="O101" s="93">
        <f t="shared" si="19"/>
        <v>982373.8666666667</v>
      </c>
    </row>
    <row r="102" spans="1:15" s="90" customFormat="1" hidden="1" x14ac:dyDescent="0.2">
      <c r="A102" s="107" t="s">
        <v>77</v>
      </c>
      <c r="B102" s="92">
        <v>139684.65833333335</v>
      </c>
      <c r="C102" s="92">
        <v>303237.2790062222</v>
      </c>
      <c r="D102" s="92">
        <f t="shared" si="21"/>
        <v>442921.93733955559</v>
      </c>
      <c r="E102" s="92">
        <v>187912.07500000004</v>
      </c>
      <c r="F102" s="92">
        <f t="shared" si="16"/>
        <v>630834.01233955566</v>
      </c>
      <c r="G102" s="92">
        <v>85913.599999999977</v>
      </c>
      <c r="H102" s="92">
        <f t="shared" si="17"/>
        <v>716747.61233955564</v>
      </c>
      <c r="I102" s="92">
        <v>12542.7</v>
      </c>
      <c r="J102" s="102">
        <v>218394.59999999998</v>
      </c>
      <c r="K102" s="92">
        <v>5362.4515493333311</v>
      </c>
      <c r="L102" s="97" t="s">
        <v>46</v>
      </c>
      <c r="M102" s="104">
        <v>16631.669444444455</v>
      </c>
      <c r="N102" s="99">
        <f t="shared" si="18"/>
        <v>252931.42099377778</v>
      </c>
      <c r="O102" s="93">
        <f t="shared" si="19"/>
        <v>969679.03333333344</v>
      </c>
    </row>
    <row r="103" spans="1:15" s="90" customFormat="1" hidden="1" x14ac:dyDescent="0.2">
      <c r="A103" s="107" t="s">
        <v>61</v>
      </c>
      <c r="B103" s="92">
        <v>152063.9</v>
      </c>
      <c r="C103" s="92">
        <v>324233.86666666658</v>
      </c>
      <c r="D103" s="92">
        <f t="shared" si="21"/>
        <v>476297.7666666666</v>
      </c>
      <c r="E103" s="92">
        <v>190372.39999999997</v>
      </c>
      <c r="F103" s="92">
        <f t="shared" si="16"/>
        <v>666670.16666666651</v>
      </c>
      <c r="G103" s="92">
        <v>89131.400000000009</v>
      </c>
      <c r="H103" s="92">
        <f t="shared" si="17"/>
        <v>755801.56666666653</v>
      </c>
      <c r="I103" s="92">
        <v>12302.2</v>
      </c>
      <c r="J103" s="102">
        <v>216433.19999999998</v>
      </c>
      <c r="K103" s="92">
        <v>11012.400000000005</v>
      </c>
      <c r="L103" s="97" t="s">
        <v>46</v>
      </c>
      <c r="M103" s="104">
        <v>58662.633333333324</v>
      </c>
      <c r="N103" s="99">
        <f t="shared" si="18"/>
        <v>298410.43333333329</v>
      </c>
      <c r="O103" s="93">
        <f t="shared" si="19"/>
        <v>1054211.9999999998</v>
      </c>
    </row>
    <row r="104" spans="1:15" s="90" customFormat="1" hidden="1" x14ac:dyDescent="0.2">
      <c r="A104" s="107"/>
      <c r="B104" s="92"/>
      <c r="C104" s="92"/>
      <c r="D104" s="92"/>
      <c r="E104" s="92"/>
      <c r="F104" s="92"/>
      <c r="G104" s="92"/>
      <c r="H104" s="92"/>
      <c r="I104" s="92"/>
      <c r="J104" s="102"/>
      <c r="K104" s="92"/>
      <c r="L104" s="97"/>
      <c r="M104" s="104"/>
      <c r="N104" s="99"/>
      <c r="O104" s="93"/>
    </row>
    <row r="105" spans="1:15" s="90" customFormat="1" hidden="1" x14ac:dyDescent="0.2">
      <c r="A105" s="107" t="s">
        <v>81</v>
      </c>
      <c r="B105" s="92">
        <v>143819.10833333334</v>
      </c>
      <c r="C105" s="92">
        <v>329055.63393677789</v>
      </c>
      <c r="D105" s="92">
        <f t="shared" si="21"/>
        <v>472874.74227011122</v>
      </c>
      <c r="E105" s="92">
        <v>181288.71666666667</v>
      </c>
      <c r="F105" s="92">
        <f t="shared" si="16"/>
        <v>654163.4589367779</v>
      </c>
      <c r="G105" s="92">
        <v>96951.400000000009</v>
      </c>
      <c r="H105" s="92">
        <f t="shared" si="17"/>
        <v>751114.85893677792</v>
      </c>
      <c r="I105" s="92">
        <v>12079.5</v>
      </c>
      <c r="J105" s="102">
        <v>226178.40833333333</v>
      </c>
      <c r="K105" s="92">
        <v>3971.3438410000053</v>
      </c>
      <c r="L105" s="97" t="s">
        <v>46</v>
      </c>
      <c r="M105" s="104">
        <v>22497.138888888883</v>
      </c>
      <c r="N105" s="99">
        <f t="shared" si="18"/>
        <v>264726.3910632222</v>
      </c>
      <c r="O105" s="93">
        <f t="shared" si="19"/>
        <v>1015841.2500000001</v>
      </c>
    </row>
    <row r="106" spans="1:15" s="90" customFormat="1" hidden="1" x14ac:dyDescent="0.2">
      <c r="A106" s="107" t="s">
        <v>70</v>
      </c>
      <c r="B106" s="92">
        <v>145339.01666666669</v>
      </c>
      <c r="C106" s="92">
        <v>325675.97686488897</v>
      </c>
      <c r="D106" s="92">
        <f t="shared" si="21"/>
        <v>471014.99353155564</v>
      </c>
      <c r="E106" s="92">
        <v>180391.83333333334</v>
      </c>
      <c r="F106" s="92">
        <f t="shared" si="16"/>
        <v>651406.82686488901</v>
      </c>
      <c r="G106" s="92">
        <v>100600.69999999998</v>
      </c>
      <c r="H106" s="92">
        <f t="shared" si="17"/>
        <v>752007.52686488896</v>
      </c>
      <c r="I106" s="92">
        <v>7387.8</v>
      </c>
      <c r="J106" s="102">
        <v>227179.01666666666</v>
      </c>
      <c r="K106" s="92">
        <v>1201.9120240000047</v>
      </c>
      <c r="L106" s="97" t="s">
        <v>46</v>
      </c>
      <c r="M106" s="104">
        <v>23513.644444444421</v>
      </c>
      <c r="N106" s="99">
        <f t="shared" si="18"/>
        <v>259282.37313511109</v>
      </c>
      <c r="O106" s="93">
        <f t="shared" si="19"/>
        <v>1011289.9</v>
      </c>
    </row>
    <row r="107" spans="1:15" s="90" customFormat="1" hidden="1" x14ac:dyDescent="0.2">
      <c r="A107" s="107" t="s">
        <v>71</v>
      </c>
      <c r="B107" s="92">
        <v>145877.12499999997</v>
      </c>
      <c r="C107" s="92">
        <v>316120.97500000003</v>
      </c>
      <c r="D107" s="92">
        <f t="shared" si="21"/>
        <v>461998.1</v>
      </c>
      <c r="E107" s="92">
        <v>187065.34999999998</v>
      </c>
      <c r="F107" s="92">
        <f t="shared" si="16"/>
        <v>649063.44999999995</v>
      </c>
      <c r="G107" s="92">
        <v>93410.300000000017</v>
      </c>
      <c r="H107" s="92">
        <f t="shared" si="17"/>
        <v>742473.75</v>
      </c>
      <c r="I107" s="92">
        <v>6964.2</v>
      </c>
      <c r="J107" s="102">
        <v>220656.02499999999</v>
      </c>
      <c r="K107" s="92">
        <v>1323.625</v>
      </c>
      <c r="L107" s="97" t="s">
        <v>46</v>
      </c>
      <c r="M107" s="104">
        <v>11271.950000000013</v>
      </c>
      <c r="N107" s="99">
        <f t="shared" si="18"/>
        <v>240215.80000000002</v>
      </c>
      <c r="O107" s="93">
        <f t="shared" si="19"/>
        <v>982689.55</v>
      </c>
    </row>
    <row r="108" spans="1:15" s="90" customFormat="1" hidden="1" x14ac:dyDescent="0.2">
      <c r="A108" s="107" t="s">
        <v>72</v>
      </c>
      <c r="B108" s="92">
        <v>150959.93333333332</v>
      </c>
      <c r="C108" s="92">
        <v>316856.22881211108</v>
      </c>
      <c r="D108" s="92">
        <f t="shared" si="21"/>
        <v>467816.16214544442</v>
      </c>
      <c r="E108" s="92">
        <v>189442.46666666665</v>
      </c>
      <c r="F108" s="92">
        <f t="shared" si="16"/>
        <v>657258.6288121111</v>
      </c>
      <c r="G108" s="92">
        <v>96942.5</v>
      </c>
      <c r="H108" s="92">
        <f t="shared" si="17"/>
        <v>754201.1288121111</v>
      </c>
      <c r="I108" s="92">
        <v>6330.1</v>
      </c>
      <c r="J108" s="102">
        <v>224704.73333333334</v>
      </c>
      <c r="K108" s="92">
        <v>2550.7822990000132</v>
      </c>
      <c r="L108" s="97" t="s">
        <v>46</v>
      </c>
      <c r="M108" s="104">
        <v>6049.4555555555526</v>
      </c>
      <c r="N108" s="99">
        <f t="shared" si="18"/>
        <v>239635.07118788891</v>
      </c>
      <c r="O108" s="93">
        <f t="shared" si="19"/>
        <v>993836.2</v>
      </c>
    </row>
    <row r="109" spans="1:15" s="90" customFormat="1" hidden="1" x14ac:dyDescent="0.2">
      <c r="A109" s="107" t="s">
        <v>73</v>
      </c>
      <c r="B109" s="92">
        <v>145597.84166666667</v>
      </c>
      <c r="C109" s="92">
        <v>317817.88191022223</v>
      </c>
      <c r="D109" s="92">
        <f t="shared" si="21"/>
        <v>463415.72357688891</v>
      </c>
      <c r="E109" s="92">
        <v>183271.18333333332</v>
      </c>
      <c r="F109" s="92">
        <f t="shared" si="16"/>
        <v>646686.90691022226</v>
      </c>
      <c r="G109" s="92">
        <v>97288.099999999919</v>
      </c>
      <c r="H109" s="92">
        <f t="shared" si="17"/>
        <v>743975.00691022212</v>
      </c>
      <c r="I109" s="92">
        <v>10020</v>
      </c>
      <c r="J109" s="102">
        <v>224928.7416666667</v>
      </c>
      <c r="K109" s="92">
        <v>13344.440311999992</v>
      </c>
      <c r="L109" s="97" t="s">
        <v>46</v>
      </c>
      <c r="M109" s="104">
        <v>10510.861111111117</v>
      </c>
      <c r="N109" s="99">
        <f t="shared" si="18"/>
        <v>258804.04308977781</v>
      </c>
      <c r="O109" s="93">
        <f t="shared" si="19"/>
        <v>1002779.0499999999</v>
      </c>
    </row>
    <row r="110" spans="1:15" s="90" customFormat="1" hidden="1" x14ac:dyDescent="0.2">
      <c r="A110" s="107" t="s">
        <v>59</v>
      </c>
      <c r="B110" s="92">
        <v>162900.85</v>
      </c>
      <c r="C110" s="92">
        <v>313118.61951733328</v>
      </c>
      <c r="D110" s="92">
        <f t="shared" si="21"/>
        <v>476019.46951733332</v>
      </c>
      <c r="E110" s="92">
        <v>188046.3</v>
      </c>
      <c r="F110" s="92">
        <f t="shared" si="16"/>
        <v>664065.76951733325</v>
      </c>
      <c r="G110" s="92">
        <v>101671.69999999997</v>
      </c>
      <c r="H110" s="92">
        <f t="shared" si="17"/>
        <v>765737.4695173332</v>
      </c>
      <c r="I110" s="92">
        <v>9147.7000000000007</v>
      </c>
      <c r="J110" s="102">
        <v>234618.85000000003</v>
      </c>
      <c r="K110" s="92">
        <v>8876.013816000006</v>
      </c>
      <c r="L110" s="97" t="s">
        <v>46</v>
      </c>
      <c r="M110" s="104">
        <v>12453.466666666649</v>
      </c>
      <c r="N110" s="99">
        <f t="shared" si="18"/>
        <v>265096.03048266674</v>
      </c>
      <c r="O110" s="93">
        <f t="shared" si="19"/>
        <v>1030833.5</v>
      </c>
    </row>
    <row r="111" spans="1:15" s="90" customFormat="1" hidden="1" x14ac:dyDescent="0.2">
      <c r="A111" s="107" t="s">
        <v>74</v>
      </c>
      <c r="B111" s="92">
        <v>168474.35833333334</v>
      </c>
      <c r="C111" s="92">
        <v>316818.25556711119</v>
      </c>
      <c r="D111" s="92">
        <f t="shared" si="21"/>
        <v>485292.61390044453</v>
      </c>
      <c r="E111" s="92">
        <v>189548.30000000002</v>
      </c>
      <c r="F111" s="92">
        <f t="shared" si="16"/>
        <v>674840.91390044452</v>
      </c>
      <c r="G111" s="92">
        <v>111616.51666666666</v>
      </c>
      <c r="H111" s="92">
        <f t="shared" si="17"/>
        <v>786457.43056711112</v>
      </c>
      <c r="I111" s="92">
        <v>8263.5</v>
      </c>
      <c r="J111" s="102">
        <v>253187.19166666671</v>
      </c>
      <c r="K111" s="92">
        <v>3273.138877333331</v>
      </c>
      <c r="L111" s="97" t="s">
        <v>46</v>
      </c>
      <c r="M111" s="104">
        <v>6076.6055555555586</v>
      </c>
      <c r="N111" s="99">
        <f t="shared" si="18"/>
        <v>270800.43609955558</v>
      </c>
      <c r="O111" s="93">
        <f t="shared" si="19"/>
        <v>1057257.8666666667</v>
      </c>
    </row>
    <row r="112" spans="1:15" s="90" customFormat="1" hidden="1" x14ac:dyDescent="0.2">
      <c r="A112" s="107" t="s">
        <v>75</v>
      </c>
      <c r="B112" s="92">
        <v>172925.16666666666</v>
      </c>
      <c r="C112" s="92">
        <v>326647.8353208889</v>
      </c>
      <c r="D112" s="92">
        <f t="shared" si="21"/>
        <v>499573.00198755553</v>
      </c>
      <c r="E112" s="92">
        <v>192805.49999999997</v>
      </c>
      <c r="F112" s="92">
        <f t="shared" si="16"/>
        <v>692378.50198755553</v>
      </c>
      <c r="G112" s="92">
        <v>125589.13333333326</v>
      </c>
      <c r="H112" s="92">
        <f t="shared" si="17"/>
        <v>817967.63532088883</v>
      </c>
      <c r="I112" s="92">
        <v>6689.5999999999995</v>
      </c>
      <c r="J112" s="102">
        <v>254418.2333333334</v>
      </c>
      <c r="K112" s="92">
        <v>-3079.0797653333284</v>
      </c>
      <c r="L112" s="97" t="s">
        <v>46</v>
      </c>
      <c r="M112" s="104">
        <v>5906.6444444444205</v>
      </c>
      <c r="N112" s="99">
        <f t="shared" si="18"/>
        <v>263935.39801244449</v>
      </c>
      <c r="O112" s="93">
        <f t="shared" si="19"/>
        <v>1081903.0333333332</v>
      </c>
    </row>
    <row r="113" spans="1:15" s="90" customFormat="1" hidden="1" x14ac:dyDescent="0.2">
      <c r="A113" s="107" t="s">
        <v>60</v>
      </c>
      <c r="B113" s="92">
        <v>160488.27499999997</v>
      </c>
      <c r="C113" s="92">
        <v>325976.74166666681</v>
      </c>
      <c r="D113" s="92">
        <f t="shared" si="21"/>
        <v>486465.01666666678</v>
      </c>
      <c r="E113" s="92">
        <v>192660.69999999998</v>
      </c>
      <c r="F113" s="92">
        <f t="shared" si="16"/>
        <v>679125.71666666679</v>
      </c>
      <c r="G113" s="92">
        <v>129937.04999999999</v>
      </c>
      <c r="H113" s="92">
        <f t="shared" si="17"/>
        <v>809062.76666666684</v>
      </c>
      <c r="I113" s="92">
        <v>8142</v>
      </c>
      <c r="J113" s="102">
        <v>256688.17500000002</v>
      </c>
      <c r="K113" s="92">
        <v>-7545.9249999999993</v>
      </c>
      <c r="L113" s="97" t="s">
        <v>46</v>
      </c>
      <c r="M113" s="104">
        <v>8607.0833333333485</v>
      </c>
      <c r="N113" s="99">
        <f t="shared" si="18"/>
        <v>265891.33333333343</v>
      </c>
      <c r="O113" s="93">
        <f t="shared" si="19"/>
        <v>1074954.1000000003</v>
      </c>
    </row>
    <row r="114" spans="1:15" s="90" customFormat="1" hidden="1" x14ac:dyDescent="0.2">
      <c r="A114" s="107" t="s">
        <v>76</v>
      </c>
      <c r="B114" s="92">
        <v>157565.78333333335</v>
      </c>
      <c r="C114" s="92">
        <v>329552.99444444443</v>
      </c>
      <c r="D114" s="92">
        <f t="shared" si="21"/>
        <v>487118.77777777775</v>
      </c>
      <c r="E114" s="92">
        <v>200122.9</v>
      </c>
      <c r="F114" s="92">
        <f t="shared" si="16"/>
        <v>687241.67777777778</v>
      </c>
      <c r="G114" s="92">
        <v>128862.66666666676</v>
      </c>
      <c r="H114" s="92">
        <f t="shared" si="17"/>
        <v>816104.34444444452</v>
      </c>
      <c r="I114" s="92">
        <v>8277.1</v>
      </c>
      <c r="J114" s="102">
        <v>259018.81666666671</v>
      </c>
      <c r="K114" s="92">
        <v>-6856.0166666666719</v>
      </c>
      <c r="L114" s="97" t="s">
        <v>46</v>
      </c>
      <c r="M114" s="104">
        <v>2002.3222222221873</v>
      </c>
      <c r="N114" s="99">
        <f t="shared" si="18"/>
        <v>262442.22222222219</v>
      </c>
      <c r="O114" s="93">
        <f t="shared" si="19"/>
        <v>1078546.5666666667</v>
      </c>
    </row>
    <row r="115" spans="1:15" s="90" customFormat="1" hidden="1" x14ac:dyDescent="0.2">
      <c r="A115" s="107" t="s">
        <v>77</v>
      </c>
      <c r="B115" s="92">
        <v>157683.69166666665</v>
      </c>
      <c r="C115" s="92">
        <v>333573.74722222221</v>
      </c>
      <c r="D115" s="92">
        <f t="shared" si="21"/>
        <v>491257.43888888886</v>
      </c>
      <c r="E115" s="92">
        <v>210908.7</v>
      </c>
      <c r="F115" s="92">
        <f t="shared" si="16"/>
        <v>702166.13888888888</v>
      </c>
      <c r="G115" s="92">
        <v>125255.48333333332</v>
      </c>
      <c r="H115" s="92">
        <f t="shared" si="17"/>
        <v>827421.62222222215</v>
      </c>
      <c r="I115" s="92">
        <v>11660.1</v>
      </c>
      <c r="J115" s="102">
        <v>262433.25833333336</v>
      </c>
      <c r="K115" s="92">
        <v>-1353.7083333333358</v>
      </c>
      <c r="L115" s="97" t="s">
        <v>46</v>
      </c>
      <c r="M115" s="104">
        <v>12776.161111111091</v>
      </c>
      <c r="N115" s="99">
        <f t="shared" si="18"/>
        <v>285515.81111111114</v>
      </c>
      <c r="O115" s="93">
        <f t="shared" si="19"/>
        <v>1112937.4333333333</v>
      </c>
    </row>
    <row r="116" spans="1:15" s="90" customFormat="1" hidden="1" x14ac:dyDescent="0.2">
      <c r="A116" s="107" t="s">
        <v>61</v>
      </c>
      <c r="B116" s="92">
        <v>170995.69999999998</v>
      </c>
      <c r="C116" s="92">
        <v>351213.60000000003</v>
      </c>
      <c r="D116" s="92">
        <f t="shared" si="21"/>
        <v>522209.30000000005</v>
      </c>
      <c r="E116" s="92">
        <v>221036.7</v>
      </c>
      <c r="F116" s="92">
        <f t="shared" si="16"/>
        <v>743246</v>
      </c>
      <c r="G116" s="92">
        <v>134007.29999999999</v>
      </c>
      <c r="H116" s="92">
        <f t="shared" si="17"/>
        <v>877253.3</v>
      </c>
      <c r="I116" s="92">
        <v>15658.2</v>
      </c>
      <c r="J116" s="102">
        <v>271963.90000000002</v>
      </c>
      <c r="K116" s="92">
        <v>2397.2999999999884</v>
      </c>
      <c r="L116" s="97" t="s">
        <v>46</v>
      </c>
      <c r="M116" s="104">
        <v>14404.000000000002</v>
      </c>
      <c r="N116" s="99">
        <f t="shared" si="18"/>
        <v>304423.40000000002</v>
      </c>
      <c r="O116" s="93">
        <f t="shared" si="19"/>
        <v>1181676.7000000002</v>
      </c>
    </row>
    <row r="117" spans="1:15" s="90" customFormat="1" hidden="1" x14ac:dyDescent="0.2">
      <c r="A117" s="107"/>
      <c r="B117" s="92"/>
      <c r="C117" s="92"/>
      <c r="D117" s="92"/>
      <c r="E117" s="92"/>
      <c r="F117" s="92"/>
      <c r="G117" s="92"/>
      <c r="H117" s="92"/>
      <c r="I117" s="92"/>
      <c r="J117" s="102"/>
      <c r="K117" s="92"/>
      <c r="L117" s="97"/>
      <c r="M117" s="104"/>
      <c r="N117" s="99"/>
      <c r="O117" s="93"/>
    </row>
    <row r="118" spans="1:15" s="90" customFormat="1" hidden="1" x14ac:dyDescent="0.2">
      <c r="A118" s="107" t="s">
        <v>82</v>
      </c>
      <c r="B118" s="92">
        <v>161392.15</v>
      </c>
      <c r="C118" s="92">
        <v>345791.61666666664</v>
      </c>
      <c r="D118" s="92">
        <f t="shared" si="21"/>
        <v>507183.7666666666</v>
      </c>
      <c r="E118" s="92">
        <v>224320.2416666667</v>
      </c>
      <c r="F118" s="92">
        <f t="shared" si="16"/>
        <v>731504.0083333333</v>
      </c>
      <c r="G118" s="92">
        <v>138829.68333333329</v>
      </c>
      <c r="H118" s="92">
        <f t="shared" si="17"/>
        <v>870333.69166666665</v>
      </c>
      <c r="I118" s="92">
        <v>12013.6</v>
      </c>
      <c r="J118" s="102">
        <v>276876.43333333335</v>
      </c>
      <c r="K118" s="92">
        <v>-8094.9166666666642</v>
      </c>
      <c r="L118" s="97" t="s">
        <v>46</v>
      </c>
      <c r="M118" s="104">
        <v>13190.441666666642</v>
      </c>
      <c r="N118" s="99">
        <f t="shared" si="18"/>
        <v>293985.55833333329</v>
      </c>
      <c r="O118" s="93">
        <f t="shared" si="19"/>
        <v>1164319.25</v>
      </c>
    </row>
    <row r="119" spans="1:15" s="90" customFormat="1" hidden="1" x14ac:dyDescent="0.2">
      <c r="A119" s="107" t="s">
        <v>70</v>
      </c>
      <c r="B119" s="92">
        <v>164280.5</v>
      </c>
      <c r="C119" s="92">
        <v>355151.73333333328</v>
      </c>
      <c r="D119" s="92">
        <f t="shared" si="21"/>
        <v>519432.23333333328</v>
      </c>
      <c r="E119" s="92">
        <v>223071.08333333331</v>
      </c>
      <c r="F119" s="92">
        <f t="shared" si="16"/>
        <v>742503.31666666665</v>
      </c>
      <c r="G119" s="92">
        <v>152444.16666666666</v>
      </c>
      <c r="H119" s="92">
        <f t="shared" si="17"/>
        <v>894947.48333333328</v>
      </c>
      <c r="I119" s="92">
        <v>9408</v>
      </c>
      <c r="J119" s="102">
        <v>284248.06666666665</v>
      </c>
      <c r="K119" s="92">
        <v>3274.2666666666737</v>
      </c>
      <c r="L119" s="97" t="s">
        <v>46</v>
      </c>
      <c r="M119" s="104">
        <v>11725.083333333338</v>
      </c>
      <c r="N119" s="99">
        <f t="shared" si="18"/>
        <v>308655.41666666663</v>
      </c>
      <c r="O119" s="93">
        <f t="shared" si="19"/>
        <v>1203602.8999999999</v>
      </c>
    </row>
    <row r="120" spans="1:15" s="90" customFormat="1" hidden="1" x14ac:dyDescent="0.2">
      <c r="A120" s="107" t="s">
        <v>71</v>
      </c>
      <c r="B120" s="92">
        <v>164162.25</v>
      </c>
      <c r="C120" s="92">
        <v>356362.55000000005</v>
      </c>
      <c r="D120" s="92">
        <f t="shared" si="21"/>
        <v>520524.80000000005</v>
      </c>
      <c r="E120" s="92">
        <v>231016.72499999998</v>
      </c>
      <c r="F120" s="92">
        <f t="shared" si="16"/>
        <v>751541.52500000002</v>
      </c>
      <c r="G120" s="92">
        <v>142356.44999999995</v>
      </c>
      <c r="H120" s="92">
        <f t="shared" si="17"/>
        <v>893897.97499999998</v>
      </c>
      <c r="I120" s="92">
        <v>8762.2000000000007</v>
      </c>
      <c r="J120" s="102">
        <v>280819.80000000005</v>
      </c>
      <c r="K120" s="92">
        <v>2894.7500000000146</v>
      </c>
      <c r="L120" s="97" t="s">
        <v>46</v>
      </c>
      <c r="M120" s="104">
        <v>1776.2250000000056</v>
      </c>
      <c r="N120" s="99">
        <f t="shared" si="18"/>
        <v>294252.97500000003</v>
      </c>
      <c r="O120" s="93">
        <f t="shared" si="19"/>
        <v>1188150.95</v>
      </c>
    </row>
    <row r="121" spans="1:15" s="90" customFormat="1" hidden="1" x14ac:dyDescent="0.2">
      <c r="A121" s="107" t="s">
        <v>72</v>
      </c>
      <c r="B121" s="92">
        <v>167767.09999999998</v>
      </c>
      <c r="C121" s="92">
        <v>365558.06666666665</v>
      </c>
      <c r="D121" s="92">
        <f t="shared" si="21"/>
        <v>533325.16666666663</v>
      </c>
      <c r="E121" s="92">
        <v>242554.36666666664</v>
      </c>
      <c r="F121" s="92">
        <f t="shared" si="16"/>
        <v>775879.53333333321</v>
      </c>
      <c r="G121" s="92">
        <v>147719.23333333334</v>
      </c>
      <c r="H121" s="92">
        <f t="shared" si="17"/>
        <v>923598.7666666666</v>
      </c>
      <c r="I121" s="92">
        <v>8634.1</v>
      </c>
      <c r="J121" s="102">
        <v>282891.03333333338</v>
      </c>
      <c r="K121" s="92">
        <v>4554.5933333333305</v>
      </c>
      <c r="L121" s="97" t="s">
        <v>46</v>
      </c>
      <c r="M121" s="104">
        <v>-1366.5333333333394</v>
      </c>
      <c r="N121" s="99">
        <f t="shared" si="18"/>
        <v>294713.19333333336</v>
      </c>
      <c r="O121" s="93">
        <f t="shared" si="19"/>
        <v>1218311.96</v>
      </c>
    </row>
    <row r="122" spans="1:15" s="90" customFormat="1" hidden="1" x14ac:dyDescent="0.2">
      <c r="A122" s="107" t="s">
        <v>73</v>
      </c>
      <c r="B122" s="92">
        <v>172200.44999999998</v>
      </c>
      <c r="C122" s="92">
        <v>372911.4833333334</v>
      </c>
      <c r="D122" s="92">
        <f t="shared" si="21"/>
        <v>545111.93333333335</v>
      </c>
      <c r="E122" s="92">
        <v>243067.40833333333</v>
      </c>
      <c r="F122" s="92">
        <f t="shared" ref="F122:F142" si="22">D122+E122</f>
        <v>788179.34166666667</v>
      </c>
      <c r="G122" s="92">
        <v>140115.01666666669</v>
      </c>
      <c r="H122" s="92">
        <f t="shared" si="17"/>
        <v>928294.3583333334</v>
      </c>
      <c r="I122" s="92">
        <v>5998.5</v>
      </c>
      <c r="J122" s="102">
        <v>282108.56666666665</v>
      </c>
      <c r="K122" s="92">
        <v>-1329.0833333333412</v>
      </c>
      <c r="L122" s="97" t="s">
        <v>46</v>
      </c>
      <c r="M122" s="104">
        <v>-6724.4916666666331</v>
      </c>
      <c r="N122" s="99">
        <f t="shared" si="18"/>
        <v>280053.4916666667</v>
      </c>
      <c r="O122" s="93">
        <f t="shared" si="19"/>
        <v>1208347.8500000001</v>
      </c>
    </row>
    <row r="123" spans="1:15" s="90" customFormat="1" hidden="1" x14ac:dyDescent="0.2">
      <c r="A123" s="107" t="s">
        <v>59</v>
      </c>
      <c r="B123" s="92">
        <v>177850.59999999998</v>
      </c>
      <c r="C123" s="92">
        <v>369692.89999999985</v>
      </c>
      <c r="D123" s="92">
        <f t="shared" si="21"/>
        <v>547543.49999999977</v>
      </c>
      <c r="E123" s="92">
        <v>244693.94999999995</v>
      </c>
      <c r="F123" s="92">
        <f t="shared" si="22"/>
        <v>792237.44999999972</v>
      </c>
      <c r="G123" s="92">
        <v>135685.39999999997</v>
      </c>
      <c r="H123" s="92">
        <f t="shared" ref="H123:H142" si="23">F123+G123</f>
        <v>927922.84999999963</v>
      </c>
      <c r="I123" s="92">
        <v>3846.6</v>
      </c>
      <c r="J123" s="102">
        <v>280510.90000000002</v>
      </c>
      <c r="K123" s="92">
        <v>-1876.8999999999851</v>
      </c>
      <c r="L123" s="97" t="s">
        <v>46</v>
      </c>
      <c r="M123" s="104">
        <v>-9670.9499999999862</v>
      </c>
      <c r="N123" s="99">
        <f t="shared" ref="N123:N142" si="24">SUM(I123:M123)</f>
        <v>272809.65000000002</v>
      </c>
      <c r="O123" s="93">
        <f t="shared" ref="O123:O142" si="25">H123+N123</f>
        <v>1200732.4999999995</v>
      </c>
    </row>
    <row r="124" spans="1:15" s="90" customFormat="1" hidden="1" x14ac:dyDescent="0.2">
      <c r="A124" s="107" t="s">
        <v>74</v>
      </c>
      <c r="B124" s="92">
        <v>179782.41666666666</v>
      </c>
      <c r="C124" s="92">
        <v>371119.61666666676</v>
      </c>
      <c r="D124" s="92">
        <f t="shared" si="21"/>
        <v>550902.03333333344</v>
      </c>
      <c r="E124" s="92">
        <v>242371.37500000006</v>
      </c>
      <c r="F124" s="92">
        <f t="shared" si="22"/>
        <v>793273.40833333344</v>
      </c>
      <c r="G124" s="92">
        <v>140233.5</v>
      </c>
      <c r="H124" s="92">
        <f t="shared" si="23"/>
        <v>933506.90833333344</v>
      </c>
      <c r="I124" s="92">
        <v>3846.6</v>
      </c>
      <c r="J124" s="102">
        <v>280006.80000000005</v>
      </c>
      <c r="K124" s="92">
        <v>-6966.9500000000053</v>
      </c>
      <c r="L124" s="97" t="s">
        <v>46</v>
      </c>
      <c r="M124" s="104">
        <v>7691.1583333333147</v>
      </c>
      <c r="N124" s="99">
        <f t="shared" si="24"/>
        <v>284577.60833333334</v>
      </c>
      <c r="O124" s="93">
        <f t="shared" si="25"/>
        <v>1218084.5166666668</v>
      </c>
    </row>
    <row r="125" spans="1:15" s="90" customFormat="1" hidden="1" x14ac:dyDescent="0.2">
      <c r="A125" s="107" t="s">
        <v>75</v>
      </c>
      <c r="B125" s="92">
        <v>179746.13333333333</v>
      </c>
      <c r="C125" s="92">
        <v>392803.63333333342</v>
      </c>
      <c r="D125" s="92">
        <f t="shared" si="21"/>
        <v>572549.76666666672</v>
      </c>
      <c r="E125" s="92">
        <v>249054.70000000004</v>
      </c>
      <c r="F125" s="92">
        <f t="shared" si="22"/>
        <v>821604.46666666679</v>
      </c>
      <c r="G125" s="92">
        <v>134871.90000000002</v>
      </c>
      <c r="H125" s="92">
        <f t="shared" si="23"/>
        <v>956476.36666666681</v>
      </c>
      <c r="I125" s="92">
        <v>4059.5</v>
      </c>
      <c r="J125" s="102">
        <v>281009.90000000002</v>
      </c>
      <c r="K125" s="92">
        <v>-5081.9000000000051</v>
      </c>
      <c r="L125" s="97" t="s">
        <v>46</v>
      </c>
      <c r="M125" s="104">
        <v>17756.466666666678</v>
      </c>
      <c r="N125" s="99">
        <f t="shared" si="24"/>
        <v>297743.96666666667</v>
      </c>
      <c r="O125" s="93">
        <f t="shared" si="25"/>
        <v>1254220.3333333335</v>
      </c>
    </row>
    <row r="126" spans="1:15" s="90" customFormat="1" hidden="1" x14ac:dyDescent="0.2">
      <c r="A126" s="107" t="s">
        <v>60</v>
      </c>
      <c r="B126" s="92">
        <v>172463.65</v>
      </c>
      <c r="C126" s="92">
        <v>393038.25</v>
      </c>
      <c r="D126" s="92">
        <f t="shared" si="21"/>
        <v>565501.9</v>
      </c>
      <c r="E126" s="92">
        <v>256838.42499999999</v>
      </c>
      <c r="F126" s="92">
        <f t="shared" si="22"/>
        <v>822340.32499999995</v>
      </c>
      <c r="G126" s="92">
        <v>134125.99999999997</v>
      </c>
      <c r="H126" s="92">
        <f t="shared" si="23"/>
        <v>956466.32499999995</v>
      </c>
      <c r="I126" s="92">
        <v>3616.6</v>
      </c>
      <c r="J126" s="102">
        <v>282852.2</v>
      </c>
      <c r="K126" s="92">
        <v>-8421.3500000000076</v>
      </c>
      <c r="L126" s="97" t="s">
        <v>46</v>
      </c>
      <c r="M126" s="104">
        <v>17850.075000000008</v>
      </c>
      <c r="N126" s="99">
        <f t="shared" si="24"/>
        <v>295897.52499999997</v>
      </c>
      <c r="O126" s="93">
        <f t="shared" si="25"/>
        <v>1252363.8499999999</v>
      </c>
    </row>
    <row r="127" spans="1:15" s="90" customFormat="1" hidden="1" x14ac:dyDescent="0.2">
      <c r="A127" s="107" t="s">
        <v>76</v>
      </c>
      <c r="B127" s="92">
        <v>174919.56666666668</v>
      </c>
      <c r="C127" s="92">
        <v>391396.26666666672</v>
      </c>
      <c r="D127" s="92">
        <f t="shared" si="21"/>
        <v>566315.83333333337</v>
      </c>
      <c r="E127" s="92">
        <v>257215.35</v>
      </c>
      <c r="F127" s="92">
        <f t="shared" si="22"/>
        <v>823531.18333333335</v>
      </c>
      <c r="G127" s="92">
        <v>137073.29999999987</v>
      </c>
      <c r="H127" s="92">
        <f t="shared" si="23"/>
        <v>960604.48333333316</v>
      </c>
      <c r="I127" s="92">
        <v>3527.8</v>
      </c>
      <c r="J127" s="102">
        <v>283725.80000000005</v>
      </c>
      <c r="K127" s="92">
        <v>3572.6999999999898</v>
      </c>
      <c r="L127" s="97"/>
      <c r="M127" s="104">
        <v>22103.583333333332</v>
      </c>
      <c r="N127" s="99">
        <f t="shared" si="24"/>
        <v>312929.88333333336</v>
      </c>
      <c r="O127" s="93">
        <f t="shared" si="25"/>
        <v>1273534.3666666665</v>
      </c>
    </row>
    <row r="128" spans="1:15" s="90" customFormat="1" hidden="1" x14ac:dyDescent="0.2">
      <c r="A128" s="107" t="s">
        <v>77</v>
      </c>
      <c r="B128" s="92">
        <v>176510.38333333333</v>
      </c>
      <c r="C128" s="92">
        <v>389402.18333333323</v>
      </c>
      <c r="D128" s="92">
        <f t="shared" si="21"/>
        <v>565912.56666666653</v>
      </c>
      <c r="E128" s="92">
        <v>263747.67500000005</v>
      </c>
      <c r="F128" s="92">
        <f t="shared" si="22"/>
        <v>829660.24166666658</v>
      </c>
      <c r="G128" s="92">
        <v>133771.29999999993</v>
      </c>
      <c r="H128" s="92">
        <f t="shared" si="23"/>
        <v>963431.54166666651</v>
      </c>
      <c r="I128" s="92">
        <v>6643.5</v>
      </c>
      <c r="J128" s="102">
        <v>287734.8</v>
      </c>
      <c r="K128" s="92">
        <v>-5854.3500000000167</v>
      </c>
      <c r="L128" s="97"/>
      <c r="M128" s="104">
        <v>17218.891666666652</v>
      </c>
      <c r="N128" s="99">
        <f t="shared" si="24"/>
        <v>305742.84166666662</v>
      </c>
      <c r="O128" s="93">
        <f t="shared" si="25"/>
        <v>1269174.3833333331</v>
      </c>
    </row>
    <row r="129" spans="1:15" s="90" customFormat="1" hidden="1" x14ac:dyDescent="0.2">
      <c r="A129" s="107" t="s">
        <v>61</v>
      </c>
      <c r="B129" s="92">
        <v>184204.80000000002</v>
      </c>
      <c r="C129" s="92">
        <v>402424.5</v>
      </c>
      <c r="D129" s="92">
        <f t="shared" si="21"/>
        <v>586629.30000000005</v>
      </c>
      <c r="E129" s="92">
        <v>264023.3</v>
      </c>
      <c r="F129" s="92">
        <f t="shared" si="22"/>
        <v>850652.60000000009</v>
      </c>
      <c r="G129" s="92">
        <v>136096.19999999998</v>
      </c>
      <c r="H129" s="92">
        <f t="shared" si="23"/>
        <v>986748.8</v>
      </c>
      <c r="I129" s="92">
        <v>7533</v>
      </c>
      <c r="J129" s="102">
        <v>290526</v>
      </c>
      <c r="K129" s="92">
        <v>-4717.4000000000124</v>
      </c>
      <c r="L129" s="97"/>
      <c r="M129" s="104">
        <v>4645.9000000000397</v>
      </c>
      <c r="N129" s="99">
        <f t="shared" si="24"/>
        <v>297987.5</v>
      </c>
      <c r="O129" s="93">
        <f t="shared" si="25"/>
        <v>1284736.3</v>
      </c>
    </row>
    <row r="130" spans="1:15" s="90" customFormat="1" hidden="1" x14ac:dyDescent="0.2">
      <c r="A130" s="111"/>
      <c r="B130" s="92"/>
      <c r="C130" s="92"/>
      <c r="D130" s="92"/>
      <c r="E130" s="92"/>
      <c r="F130" s="92"/>
      <c r="G130" s="92"/>
      <c r="H130" s="92"/>
      <c r="I130" s="92"/>
      <c r="J130" s="102"/>
      <c r="K130" s="92"/>
      <c r="L130" s="97"/>
      <c r="M130" s="104"/>
      <c r="N130" s="99"/>
      <c r="O130" s="93"/>
    </row>
    <row r="131" spans="1:15" s="90" customFormat="1" hidden="1" x14ac:dyDescent="0.2">
      <c r="A131" s="107" t="s">
        <v>83</v>
      </c>
      <c r="B131" s="92">
        <v>172252.53333333333</v>
      </c>
      <c r="C131" s="92">
        <v>386116.19999999995</v>
      </c>
      <c r="D131" s="92">
        <f t="shared" si="21"/>
        <v>558368.73333333328</v>
      </c>
      <c r="E131" s="92">
        <v>268695.15000000002</v>
      </c>
      <c r="F131" s="92">
        <f t="shared" si="22"/>
        <v>827063.8833333333</v>
      </c>
      <c r="G131" s="92">
        <v>138141.69999999998</v>
      </c>
      <c r="H131" s="92">
        <f t="shared" si="23"/>
        <v>965205.58333333326</v>
      </c>
      <c r="I131" s="92">
        <v>10044</v>
      </c>
      <c r="J131" s="102">
        <v>291541.34166666667</v>
      </c>
      <c r="K131" s="92">
        <v>-7580.6500000000015</v>
      </c>
      <c r="L131" s="97"/>
      <c r="M131" s="104">
        <v>7724.9750000000258</v>
      </c>
      <c r="N131" s="99">
        <f t="shared" si="24"/>
        <v>301729.66666666669</v>
      </c>
      <c r="O131" s="93">
        <f t="shared" si="25"/>
        <v>1266935.25</v>
      </c>
    </row>
    <row r="132" spans="1:15" s="90" customFormat="1" hidden="1" x14ac:dyDescent="0.2">
      <c r="A132" s="107" t="s">
        <v>70</v>
      </c>
      <c r="B132" s="92">
        <v>170266.76666666666</v>
      </c>
      <c r="C132" s="92">
        <v>373715.80000000016</v>
      </c>
      <c r="D132" s="92">
        <f t="shared" si="21"/>
        <v>543982.56666666688</v>
      </c>
      <c r="E132" s="92">
        <v>284420.69999999995</v>
      </c>
      <c r="F132" s="92">
        <f t="shared" si="22"/>
        <v>828403.26666666684</v>
      </c>
      <c r="G132" s="92">
        <v>148341.19999999995</v>
      </c>
      <c r="H132" s="92">
        <f t="shared" si="23"/>
        <v>976744.46666666679</v>
      </c>
      <c r="I132" s="92">
        <v>9270.6999999999989</v>
      </c>
      <c r="J132" s="102">
        <v>293626.98333333334</v>
      </c>
      <c r="K132" s="92">
        <v>-4176.6000000000031</v>
      </c>
      <c r="L132" s="97"/>
      <c r="M132" s="104">
        <v>9212.35</v>
      </c>
      <c r="N132" s="99">
        <f t="shared" si="24"/>
        <v>307933.43333333335</v>
      </c>
      <c r="O132" s="93">
        <f t="shared" si="25"/>
        <v>1284677.9000000001</v>
      </c>
    </row>
    <row r="133" spans="1:15" s="90" customFormat="1" hidden="1" x14ac:dyDescent="0.2">
      <c r="A133" s="107" t="s">
        <v>71</v>
      </c>
      <c r="B133" s="92">
        <v>169547.19999999998</v>
      </c>
      <c r="C133" s="92">
        <v>383013.09999999992</v>
      </c>
      <c r="D133" s="92">
        <f t="shared" si="21"/>
        <v>552560.29999999993</v>
      </c>
      <c r="E133" s="92">
        <v>285613.15000000002</v>
      </c>
      <c r="F133" s="92">
        <f t="shared" si="22"/>
        <v>838173.45</v>
      </c>
      <c r="G133" s="92">
        <v>150060.39999999991</v>
      </c>
      <c r="H133" s="92">
        <f t="shared" si="23"/>
        <v>988233.84999999986</v>
      </c>
      <c r="I133" s="92">
        <v>6602.2</v>
      </c>
      <c r="J133" s="102">
        <v>289554.22499999998</v>
      </c>
      <c r="K133" s="92">
        <v>-9090.8500000000186</v>
      </c>
      <c r="L133" s="97"/>
      <c r="M133" s="104">
        <v>339.02500000002533</v>
      </c>
      <c r="N133" s="99">
        <f t="shared" si="24"/>
        <v>287404.59999999998</v>
      </c>
      <c r="O133" s="93">
        <f t="shared" si="25"/>
        <v>1275638.4499999997</v>
      </c>
    </row>
    <row r="134" spans="1:15" s="90" customFormat="1" hidden="1" x14ac:dyDescent="0.2">
      <c r="A134" s="107" t="s">
        <v>72</v>
      </c>
      <c r="B134" s="92">
        <v>179352.63333333333</v>
      </c>
      <c r="C134" s="92">
        <v>401479.0999999998</v>
      </c>
      <c r="D134" s="92">
        <f t="shared" si="21"/>
        <v>580831.73333333316</v>
      </c>
      <c r="E134" s="92">
        <v>290666.89999999997</v>
      </c>
      <c r="F134" s="92">
        <f t="shared" si="22"/>
        <v>871498.63333333307</v>
      </c>
      <c r="G134" s="92">
        <v>162426.70000000001</v>
      </c>
      <c r="H134" s="92">
        <f t="shared" si="23"/>
        <v>1033925.333333333</v>
      </c>
      <c r="I134" s="92">
        <v>6404.9000000000005</v>
      </c>
      <c r="J134" s="102">
        <v>320194.16666666663</v>
      </c>
      <c r="K134" s="92">
        <v>-953.29999999998108</v>
      </c>
      <c r="L134" s="97"/>
      <c r="M134" s="104">
        <v>-27561.999999999985</v>
      </c>
      <c r="N134" s="99">
        <f t="shared" si="24"/>
        <v>298083.76666666666</v>
      </c>
      <c r="O134" s="93">
        <f t="shared" si="25"/>
        <v>1332009.0999999996</v>
      </c>
    </row>
    <row r="135" spans="1:15" s="90" customFormat="1" hidden="1" x14ac:dyDescent="0.2">
      <c r="A135" s="107" t="s">
        <v>73</v>
      </c>
      <c r="B135" s="92">
        <v>185294.06666666668</v>
      </c>
      <c r="C135" s="92">
        <v>397342.89999999991</v>
      </c>
      <c r="D135" s="92">
        <f t="shared" si="21"/>
        <v>582636.96666666656</v>
      </c>
      <c r="E135" s="92">
        <v>293128.25</v>
      </c>
      <c r="F135" s="92">
        <f t="shared" si="22"/>
        <v>875765.21666666656</v>
      </c>
      <c r="G135" s="92">
        <v>148292.10000000006</v>
      </c>
      <c r="H135" s="92">
        <f t="shared" si="23"/>
        <v>1024057.3166666667</v>
      </c>
      <c r="I135" s="92">
        <v>5114.3</v>
      </c>
      <c r="J135" s="102">
        <v>324369.40833333327</v>
      </c>
      <c r="K135" s="92">
        <v>-7628.6499999999833</v>
      </c>
      <c r="L135" s="97"/>
      <c r="M135" s="104">
        <v>-26127.924999999999</v>
      </c>
      <c r="N135" s="99">
        <f t="shared" si="24"/>
        <v>295727.1333333333</v>
      </c>
      <c r="O135" s="93">
        <f t="shared" si="25"/>
        <v>1319784.45</v>
      </c>
    </row>
    <row r="136" spans="1:15" s="90" customFormat="1" hidden="1" x14ac:dyDescent="0.2">
      <c r="A136" s="107" t="s">
        <v>59</v>
      </c>
      <c r="B136" s="92">
        <v>191954.09999999998</v>
      </c>
      <c r="C136" s="92">
        <v>422341.60000000003</v>
      </c>
      <c r="D136" s="92">
        <f t="shared" si="21"/>
        <v>614295.69999999995</v>
      </c>
      <c r="E136" s="92">
        <v>290332</v>
      </c>
      <c r="F136" s="92">
        <f t="shared" si="22"/>
        <v>904627.7</v>
      </c>
      <c r="G136" s="92">
        <v>145971.70000000001</v>
      </c>
      <c r="H136" s="92">
        <f t="shared" si="23"/>
        <v>1050599.3999999999</v>
      </c>
      <c r="I136" s="92">
        <v>2743.8</v>
      </c>
      <c r="J136" s="102">
        <v>326418.64999999997</v>
      </c>
      <c r="K136" s="92">
        <v>-1666.1999999999935</v>
      </c>
      <c r="L136" s="97"/>
      <c r="M136" s="104">
        <v>-21981.850000000006</v>
      </c>
      <c r="N136" s="99">
        <f t="shared" si="24"/>
        <v>305514.39999999991</v>
      </c>
      <c r="O136" s="93">
        <f t="shared" si="25"/>
        <v>1356113.7999999998</v>
      </c>
    </row>
    <row r="137" spans="1:15" s="90" customFormat="1" hidden="1" x14ac:dyDescent="0.2">
      <c r="A137" s="107" t="s">
        <v>74</v>
      </c>
      <c r="B137" s="92">
        <v>201728.40000000002</v>
      </c>
      <c r="C137" s="92">
        <v>432032.51666666649</v>
      </c>
      <c r="D137" s="92">
        <f t="shared" si="21"/>
        <v>633760.91666666651</v>
      </c>
      <c r="E137" s="92">
        <v>298699.95</v>
      </c>
      <c r="F137" s="92">
        <f t="shared" si="22"/>
        <v>932460.86666666646</v>
      </c>
      <c r="G137" s="92">
        <v>168220.39999999997</v>
      </c>
      <c r="H137" s="92">
        <f t="shared" si="23"/>
        <v>1100681.2666666664</v>
      </c>
      <c r="I137" s="92">
        <v>9700.7000000000007</v>
      </c>
      <c r="J137" s="102">
        <v>328760.2583333333</v>
      </c>
      <c r="K137" s="92">
        <v>-5649.2833333333183</v>
      </c>
      <c r="L137" s="97"/>
      <c r="M137" s="104">
        <v>-31062.425000000028</v>
      </c>
      <c r="N137" s="99">
        <f t="shared" si="24"/>
        <v>301749.24999999994</v>
      </c>
      <c r="O137" s="93">
        <f t="shared" si="25"/>
        <v>1402430.5166666664</v>
      </c>
    </row>
    <row r="138" spans="1:15" s="90" customFormat="1" hidden="1" x14ac:dyDescent="0.2">
      <c r="A138" s="107" t="s">
        <v>75</v>
      </c>
      <c r="B138" s="92">
        <v>197284.11666666667</v>
      </c>
      <c r="C138" s="92">
        <v>436816.6944444445</v>
      </c>
      <c r="D138" s="92">
        <f t="shared" si="21"/>
        <v>634100.81111111119</v>
      </c>
      <c r="E138" s="92">
        <v>299287.24444444443</v>
      </c>
      <c r="F138" s="92">
        <f t="shared" si="22"/>
        <v>933388.05555555562</v>
      </c>
      <c r="G138" s="92">
        <v>159633.69999999995</v>
      </c>
      <c r="H138" s="92">
        <f t="shared" si="23"/>
        <v>1093021.7555555557</v>
      </c>
      <c r="I138" s="92">
        <v>9573.7999999999993</v>
      </c>
      <c r="J138" s="102">
        <v>333993.1722222222</v>
      </c>
      <c r="K138" s="92">
        <v>-9251.2277777777745</v>
      </c>
      <c r="L138" s="97"/>
      <c r="M138" s="104">
        <v>-32910.211111111072</v>
      </c>
      <c r="N138" s="99">
        <f t="shared" si="24"/>
        <v>301405.53333333333</v>
      </c>
      <c r="O138" s="93">
        <f t="shared" si="25"/>
        <v>1394427.2888888889</v>
      </c>
    </row>
    <row r="139" spans="1:15" s="90" customFormat="1" hidden="1" x14ac:dyDescent="0.2">
      <c r="A139" s="107" t="s">
        <v>60</v>
      </c>
      <c r="B139" s="92">
        <v>186501.79166666666</v>
      </c>
      <c r="C139" s="92">
        <v>430359.05277777778</v>
      </c>
      <c r="D139" s="92">
        <f t="shared" si="21"/>
        <v>616860.8444444444</v>
      </c>
      <c r="E139" s="92">
        <v>286361.9611111111</v>
      </c>
      <c r="F139" s="92">
        <f t="shared" si="22"/>
        <v>903222.8055555555</v>
      </c>
      <c r="G139" s="92">
        <v>149361.39999999991</v>
      </c>
      <c r="H139" s="92">
        <f t="shared" si="23"/>
        <v>1052584.2055555554</v>
      </c>
      <c r="I139" s="92">
        <v>8443.4</v>
      </c>
      <c r="J139" s="102">
        <v>335103.93888888892</v>
      </c>
      <c r="K139" s="92">
        <v>-23162.602777777782</v>
      </c>
      <c r="L139" s="97"/>
      <c r="M139" s="104">
        <v>-35086.952777777733</v>
      </c>
      <c r="N139" s="99">
        <f t="shared" si="24"/>
        <v>285297.78333333344</v>
      </c>
      <c r="O139" s="93">
        <f t="shared" si="25"/>
        <v>1337881.9888888889</v>
      </c>
    </row>
    <row r="140" spans="1:15" s="90" customFormat="1" hidden="1" x14ac:dyDescent="0.2">
      <c r="A140" s="107" t="s">
        <v>76</v>
      </c>
      <c r="B140" s="92">
        <v>188137.03888888887</v>
      </c>
      <c r="C140" s="92">
        <v>459640.49814814818</v>
      </c>
      <c r="D140" s="92">
        <f t="shared" si="21"/>
        <v>647777.53703703708</v>
      </c>
      <c r="E140" s="92">
        <v>285775.12592592591</v>
      </c>
      <c r="F140" s="92">
        <f t="shared" si="22"/>
        <v>933552.66296296299</v>
      </c>
      <c r="G140" s="92">
        <v>155538.2999999999</v>
      </c>
      <c r="H140" s="92">
        <f t="shared" si="23"/>
        <v>1089090.9629629629</v>
      </c>
      <c r="I140" s="92">
        <v>9452.2000000000007</v>
      </c>
      <c r="J140" s="102">
        <v>343110.67407407408</v>
      </c>
      <c r="K140" s="92">
        <v>-4158.3981481481333</v>
      </c>
      <c r="L140" s="97"/>
      <c r="M140" s="104">
        <v>-36188.131481481469</v>
      </c>
      <c r="N140" s="99">
        <f t="shared" si="24"/>
        <v>312216.34444444446</v>
      </c>
      <c r="O140" s="93">
        <f t="shared" si="25"/>
        <v>1401307.3074074073</v>
      </c>
    </row>
    <row r="141" spans="1:15" s="90" customFormat="1" hidden="1" x14ac:dyDescent="0.2">
      <c r="A141" s="107" t="s">
        <v>77</v>
      </c>
      <c r="B141" s="92">
        <v>185008.96759259261</v>
      </c>
      <c r="C141" s="92">
        <v>440243.70154320978</v>
      </c>
      <c r="D141" s="92">
        <f t="shared" si="21"/>
        <v>625252.66913580243</v>
      </c>
      <c r="E141" s="92">
        <v>284658.78950617282</v>
      </c>
      <c r="F141" s="92">
        <f t="shared" si="22"/>
        <v>909911.45864197519</v>
      </c>
      <c r="G141" s="92">
        <v>146703.70000000001</v>
      </c>
      <c r="H141" s="92">
        <f t="shared" si="23"/>
        <v>1056615.1586419751</v>
      </c>
      <c r="I141" s="92">
        <v>9053</v>
      </c>
      <c r="J141" s="102">
        <v>349228.7549382716</v>
      </c>
      <c r="K141" s="92">
        <v>-8240.207098765457</v>
      </c>
      <c r="L141" s="97"/>
      <c r="M141" s="104">
        <v>-41308.934876543273</v>
      </c>
      <c r="N141" s="99">
        <f t="shared" si="24"/>
        <v>308732.61296296283</v>
      </c>
      <c r="O141" s="93">
        <f t="shared" si="25"/>
        <v>1365347.771604938</v>
      </c>
    </row>
    <row r="142" spans="1:15" s="90" customFormat="1" hidden="1" x14ac:dyDescent="0.2">
      <c r="A142" s="107" t="s">
        <v>61</v>
      </c>
      <c r="B142" s="92">
        <v>195557.80000000002</v>
      </c>
      <c r="C142" s="92">
        <v>458310.60000000003</v>
      </c>
      <c r="D142" s="92">
        <f t="shared" si="21"/>
        <v>653868.4</v>
      </c>
      <c r="E142" s="92">
        <v>288594.30000000005</v>
      </c>
      <c r="F142" s="92">
        <f t="shared" si="22"/>
        <v>942462.70000000007</v>
      </c>
      <c r="G142" s="92">
        <v>164626.70000000004</v>
      </c>
      <c r="H142" s="92">
        <f t="shared" si="23"/>
        <v>1107089.4000000001</v>
      </c>
      <c r="I142" s="92">
        <v>9222.6</v>
      </c>
      <c r="J142" s="102">
        <v>357476.6</v>
      </c>
      <c r="K142" s="92">
        <v>-2478.5999999999822</v>
      </c>
      <c r="L142" s="97"/>
      <c r="M142" s="104">
        <v>-48695.8</v>
      </c>
      <c r="N142" s="99">
        <f t="shared" si="24"/>
        <v>315524.8</v>
      </c>
      <c r="O142" s="93">
        <f t="shared" si="25"/>
        <v>1422614.2000000002</v>
      </c>
    </row>
    <row r="143" spans="1:15" s="90" customFormat="1" hidden="1" x14ac:dyDescent="0.2">
      <c r="A143" s="107"/>
      <c r="B143" s="92"/>
      <c r="C143" s="92"/>
      <c r="D143" s="92"/>
      <c r="E143" s="92"/>
      <c r="F143" s="92"/>
      <c r="G143" s="92"/>
      <c r="H143" s="92"/>
      <c r="I143" s="92"/>
      <c r="J143" s="102"/>
      <c r="K143" s="92"/>
      <c r="L143" s="97"/>
      <c r="M143" s="104"/>
      <c r="N143" s="99"/>
      <c r="O143" s="93"/>
    </row>
    <row r="144" spans="1:15" s="90" customFormat="1" hidden="1" x14ac:dyDescent="0.2">
      <c r="A144" s="107" t="s">
        <v>84</v>
      </c>
      <c r="B144" s="92">
        <v>186205.23333333334</v>
      </c>
      <c r="C144" s="92">
        <v>443030.28333333333</v>
      </c>
      <c r="D144" s="92">
        <f t="shared" ref="D144:D155" si="26">SUM(B144:C144)</f>
        <v>629235.5166666666</v>
      </c>
      <c r="E144" s="92">
        <v>290786.46666666667</v>
      </c>
      <c r="F144" s="92">
        <f t="shared" ref="F144:F155" si="27">D144+E144</f>
        <v>920021.98333333328</v>
      </c>
      <c r="G144" s="92">
        <v>159142.59999999998</v>
      </c>
      <c r="H144" s="92">
        <f t="shared" ref="H144:H155" si="28">F144+G144</f>
        <v>1079164.5833333333</v>
      </c>
      <c r="I144" s="92">
        <v>10502.800000000001</v>
      </c>
      <c r="J144" s="102">
        <v>362878.18333333329</v>
      </c>
      <c r="K144" s="92">
        <v>-2608.76666666664</v>
      </c>
      <c r="L144" s="97"/>
      <c r="M144" s="104">
        <v>-59026.466666666682</v>
      </c>
      <c r="N144" s="99">
        <f t="shared" ref="N144:N155" si="29">SUM(I144:M144)</f>
        <v>311745.74999999994</v>
      </c>
      <c r="O144" s="93">
        <f t="shared" ref="O144:O155" si="30">H144+N144</f>
        <v>1390910.3333333333</v>
      </c>
    </row>
    <row r="145" spans="1:15" s="90" customFormat="1" hidden="1" x14ac:dyDescent="0.2">
      <c r="A145" s="107" t="s">
        <v>85</v>
      </c>
      <c r="B145" s="92">
        <v>189680.56666666665</v>
      </c>
      <c r="C145" s="92">
        <v>446426.16666666657</v>
      </c>
      <c r="D145" s="92">
        <f t="shared" si="26"/>
        <v>636106.73333333316</v>
      </c>
      <c r="E145" s="92">
        <v>298579.03333333333</v>
      </c>
      <c r="F145" s="92">
        <f t="shared" si="27"/>
        <v>934685.76666666649</v>
      </c>
      <c r="G145" s="92">
        <v>155071.29999999996</v>
      </c>
      <c r="H145" s="92">
        <f t="shared" si="28"/>
        <v>1089757.0666666664</v>
      </c>
      <c r="I145" s="92">
        <v>10301.6</v>
      </c>
      <c r="J145" s="102">
        <v>362251.96666666662</v>
      </c>
      <c r="K145" s="92">
        <v>-7270.1333333333241</v>
      </c>
      <c r="L145" s="97"/>
      <c r="M145" s="104">
        <v>-63805.23333333333</v>
      </c>
      <c r="N145" s="99">
        <f t="shared" si="29"/>
        <v>301478.19999999995</v>
      </c>
      <c r="O145" s="93">
        <f t="shared" si="30"/>
        <v>1391235.2666666664</v>
      </c>
    </row>
    <row r="146" spans="1:15" s="90" customFormat="1" hidden="1" x14ac:dyDescent="0.2">
      <c r="A146" s="107" t="s">
        <v>58</v>
      </c>
      <c r="B146" s="92">
        <v>190524.90000000002</v>
      </c>
      <c r="C146" s="92">
        <v>418133.04999999993</v>
      </c>
      <c r="D146" s="92">
        <f t="shared" si="26"/>
        <v>608657.94999999995</v>
      </c>
      <c r="E146" s="92">
        <v>306019.20000000007</v>
      </c>
      <c r="F146" s="92">
        <f t="shared" si="27"/>
        <v>914677.15</v>
      </c>
      <c r="G146" s="92">
        <v>149561.5</v>
      </c>
      <c r="H146" s="92">
        <f t="shared" si="28"/>
        <v>1064238.6499999999</v>
      </c>
      <c r="I146" s="92">
        <v>10123.599999999999</v>
      </c>
      <c r="J146" s="102">
        <v>359855.25</v>
      </c>
      <c r="K146" s="92">
        <v>-16283.000000000018</v>
      </c>
      <c r="L146" s="97"/>
      <c r="M146" s="104">
        <v>-66300.700000000055</v>
      </c>
      <c r="N146" s="99">
        <f t="shared" si="29"/>
        <v>287395.14999999991</v>
      </c>
      <c r="O146" s="93">
        <f t="shared" si="30"/>
        <v>1351633.7999999998</v>
      </c>
    </row>
    <row r="147" spans="1:15" s="90" customFormat="1" hidden="1" x14ac:dyDescent="0.2">
      <c r="A147" s="107" t="s">
        <v>86</v>
      </c>
      <c r="B147" s="92">
        <v>209456.43333333332</v>
      </c>
      <c r="C147" s="92">
        <v>433614.53333333344</v>
      </c>
      <c r="D147" s="92">
        <f t="shared" si="26"/>
        <v>643070.96666666679</v>
      </c>
      <c r="E147" s="92">
        <v>308794.56666666665</v>
      </c>
      <c r="F147" s="92">
        <f t="shared" si="27"/>
        <v>951865.53333333344</v>
      </c>
      <c r="G147" s="92">
        <v>157049.1</v>
      </c>
      <c r="H147" s="92">
        <f t="shared" si="28"/>
        <v>1108914.6333333335</v>
      </c>
      <c r="I147" s="92">
        <v>9306.4</v>
      </c>
      <c r="J147" s="102">
        <v>360072.03333333333</v>
      </c>
      <c r="K147" s="92">
        <v>-18404.166666666679</v>
      </c>
      <c r="L147" s="97"/>
      <c r="M147" s="104">
        <v>-68731.066666666666</v>
      </c>
      <c r="N147" s="99">
        <f t="shared" si="29"/>
        <v>282243.20000000001</v>
      </c>
      <c r="O147" s="93">
        <f t="shared" si="30"/>
        <v>1391157.8333333335</v>
      </c>
    </row>
    <row r="148" spans="1:15" s="90" customFormat="1" hidden="1" x14ac:dyDescent="0.2">
      <c r="A148" s="107" t="s">
        <v>87</v>
      </c>
      <c r="B148" s="92">
        <v>217326.16666666666</v>
      </c>
      <c r="C148" s="92">
        <v>457264.91666666669</v>
      </c>
      <c r="D148" s="92">
        <f t="shared" si="26"/>
        <v>674591.08333333337</v>
      </c>
      <c r="E148" s="92">
        <v>310340.2333333334</v>
      </c>
      <c r="F148" s="92">
        <f t="shared" si="27"/>
        <v>984931.31666666677</v>
      </c>
      <c r="G148" s="92">
        <v>142910.29999999999</v>
      </c>
      <c r="H148" s="92">
        <f t="shared" si="28"/>
        <v>1127841.6166666667</v>
      </c>
      <c r="I148" s="92">
        <v>8857.5</v>
      </c>
      <c r="J148" s="102">
        <v>363715.91666666663</v>
      </c>
      <c r="K148" s="92">
        <v>-5982.1333333333223</v>
      </c>
      <c r="L148" s="97"/>
      <c r="M148" s="104">
        <v>-62454.733333333323</v>
      </c>
      <c r="N148" s="99">
        <f t="shared" si="29"/>
        <v>304136.55</v>
      </c>
      <c r="O148" s="93">
        <f t="shared" si="30"/>
        <v>1431978.1666666667</v>
      </c>
    </row>
    <row r="149" spans="1:15" s="90" customFormat="1" hidden="1" x14ac:dyDescent="0.2">
      <c r="A149" s="107" t="s">
        <v>59</v>
      </c>
      <c r="B149" s="92">
        <v>221510.5</v>
      </c>
      <c r="C149" s="92">
        <v>431261.09999999986</v>
      </c>
      <c r="D149" s="92">
        <f t="shared" si="26"/>
        <v>652771.59999999986</v>
      </c>
      <c r="E149" s="92">
        <v>315064.59999999986</v>
      </c>
      <c r="F149" s="92">
        <f t="shared" si="27"/>
        <v>967836.19999999972</v>
      </c>
      <c r="G149" s="92">
        <v>136241.59999999995</v>
      </c>
      <c r="H149" s="92">
        <f t="shared" si="28"/>
        <v>1104077.7999999996</v>
      </c>
      <c r="I149" s="92">
        <v>1293.3</v>
      </c>
      <c r="J149" s="102">
        <v>365687.6</v>
      </c>
      <c r="K149" s="92">
        <v>-9549.3999999999942</v>
      </c>
      <c r="L149" s="97"/>
      <c r="M149" s="104">
        <v>-61862.599999999926</v>
      </c>
      <c r="N149" s="99">
        <f t="shared" si="29"/>
        <v>295568.90000000008</v>
      </c>
      <c r="O149" s="93">
        <f t="shared" si="30"/>
        <v>1399646.6999999997</v>
      </c>
    </row>
    <row r="150" spans="1:15" s="90" customFormat="1" hidden="1" x14ac:dyDescent="0.2">
      <c r="A150" s="107" t="s">
        <v>88</v>
      </c>
      <c r="B150" s="92">
        <v>203783</v>
      </c>
      <c r="C150" s="92">
        <v>433938.75000000006</v>
      </c>
      <c r="D150" s="92">
        <f t="shared" si="26"/>
        <v>637721.75</v>
      </c>
      <c r="E150" s="92">
        <v>320969.44999999995</v>
      </c>
      <c r="F150" s="92">
        <f t="shared" si="27"/>
        <v>958691.2</v>
      </c>
      <c r="G150" s="92">
        <v>143632.79999999996</v>
      </c>
      <c r="H150" s="92">
        <f t="shared" si="28"/>
        <v>1102324</v>
      </c>
      <c r="I150" s="92">
        <v>1675.7</v>
      </c>
      <c r="J150" s="102">
        <v>368422.18333333335</v>
      </c>
      <c r="K150" s="92">
        <v>-12773.449999999988</v>
      </c>
      <c r="L150" s="97"/>
      <c r="M150" s="104">
        <v>-53150.383333333368</v>
      </c>
      <c r="N150" s="99">
        <f t="shared" si="29"/>
        <v>304174.05</v>
      </c>
      <c r="O150" s="93">
        <f t="shared" si="30"/>
        <v>1406498.05</v>
      </c>
    </row>
    <row r="151" spans="1:15" s="90" customFormat="1" hidden="1" x14ac:dyDescent="0.2">
      <c r="A151" s="107" t="s">
        <v>89</v>
      </c>
      <c r="B151" s="92">
        <v>197138.88333333336</v>
      </c>
      <c r="C151" s="92">
        <v>445771.64444444445</v>
      </c>
      <c r="D151" s="92">
        <f t="shared" si="26"/>
        <v>642910.52777777775</v>
      </c>
      <c r="E151" s="92">
        <v>318740.45000000007</v>
      </c>
      <c r="F151" s="92">
        <f t="shared" si="27"/>
        <v>961650.97777777782</v>
      </c>
      <c r="G151" s="92">
        <v>149115.59999999992</v>
      </c>
      <c r="H151" s="92">
        <f t="shared" si="28"/>
        <v>1110766.5777777778</v>
      </c>
      <c r="I151" s="92">
        <v>1816.6000000000001</v>
      </c>
      <c r="J151" s="102">
        <v>369747.18333333335</v>
      </c>
      <c r="K151" s="92">
        <v>-8993.3722222222186</v>
      </c>
      <c r="L151" s="97"/>
      <c r="M151" s="104">
        <v>-52227.355555555456</v>
      </c>
      <c r="N151" s="99">
        <f t="shared" si="29"/>
        <v>310343.05555555568</v>
      </c>
      <c r="O151" s="93">
        <f t="shared" si="30"/>
        <v>1421109.6333333335</v>
      </c>
    </row>
    <row r="152" spans="1:15" s="90" customFormat="1" hidden="1" x14ac:dyDescent="0.2">
      <c r="A152" s="107" t="s">
        <v>60</v>
      </c>
      <c r="B152" s="92">
        <v>185946.70833333334</v>
      </c>
      <c r="C152" s="92">
        <v>458469.11111111112</v>
      </c>
      <c r="D152" s="92">
        <f t="shared" si="26"/>
        <v>644415.8194444445</v>
      </c>
      <c r="E152" s="92">
        <v>322042.07499999995</v>
      </c>
      <c r="F152" s="92">
        <f t="shared" si="27"/>
        <v>966457.89444444445</v>
      </c>
      <c r="G152" s="92">
        <v>140695.09999999992</v>
      </c>
      <c r="H152" s="92">
        <f t="shared" si="28"/>
        <v>1107152.9944444443</v>
      </c>
      <c r="I152" s="92">
        <v>1252.3</v>
      </c>
      <c r="J152" s="102">
        <v>373120.84166666667</v>
      </c>
      <c r="K152" s="92">
        <v>-12752.83055555556</v>
      </c>
      <c r="L152" s="97"/>
      <c r="M152" s="104">
        <v>-51284.072222222181</v>
      </c>
      <c r="N152" s="99">
        <f t="shared" si="29"/>
        <v>310336.23888888891</v>
      </c>
      <c r="O152" s="93">
        <f t="shared" si="30"/>
        <v>1417489.2333333332</v>
      </c>
    </row>
    <row r="153" spans="1:15" s="90" customFormat="1" hidden="1" x14ac:dyDescent="0.2">
      <c r="A153" s="107" t="s">
        <v>90</v>
      </c>
      <c r="B153" s="92">
        <v>195443.06111111111</v>
      </c>
      <c r="C153" s="92">
        <v>487716.52592592593</v>
      </c>
      <c r="D153" s="92">
        <f t="shared" si="26"/>
        <v>683159.58703703701</v>
      </c>
      <c r="E153" s="92">
        <v>327870.18333333335</v>
      </c>
      <c r="F153" s="92">
        <f t="shared" si="27"/>
        <v>1011029.7703703704</v>
      </c>
      <c r="G153" s="92">
        <v>135132.39999999991</v>
      </c>
      <c r="H153" s="92">
        <f t="shared" si="28"/>
        <v>1146162.1703703701</v>
      </c>
      <c r="I153" s="92">
        <v>2211.8000000000002</v>
      </c>
      <c r="J153" s="102">
        <v>384695.10555555555</v>
      </c>
      <c r="K153" s="92">
        <v>-8355.8462962963058</v>
      </c>
      <c r="L153" s="97"/>
      <c r="M153" s="104">
        <v>-43835.185185185212</v>
      </c>
      <c r="N153" s="99">
        <f t="shared" si="29"/>
        <v>334715.87407407403</v>
      </c>
      <c r="O153" s="93">
        <f t="shared" si="30"/>
        <v>1480878.0444444441</v>
      </c>
    </row>
    <row r="154" spans="1:15" s="90" customFormat="1" hidden="1" x14ac:dyDescent="0.2">
      <c r="A154" s="107" t="s">
        <v>91</v>
      </c>
      <c r="B154" s="92">
        <v>190875.46574074074</v>
      </c>
      <c r="C154" s="92">
        <v>434608.03950617288</v>
      </c>
      <c r="D154" s="92">
        <f t="shared" si="26"/>
        <v>625483.50524691364</v>
      </c>
      <c r="E154" s="92">
        <v>320876.08055555559</v>
      </c>
      <c r="F154" s="92">
        <f t="shared" si="27"/>
        <v>946359.58580246917</v>
      </c>
      <c r="G154" s="92">
        <v>142135.9</v>
      </c>
      <c r="H154" s="92">
        <f t="shared" si="28"/>
        <v>1088495.4858024691</v>
      </c>
      <c r="I154" s="92">
        <v>3556.8</v>
      </c>
      <c r="J154" s="102">
        <v>390308.60648148146</v>
      </c>
      <c r="K154" s="92">
        <v>-9963.3336419752759</v>
      </c>
      <c r="L154" s="97"/>
      <c r="M154" s="104">
        <v>-58777.862345679016</v>
      </c>
      <c r="N154" s="99">
        <f t="shared" si="29"/>
        <v>325124.21049382712</v>
      </c>
      <c r="O154" s="93">
        <f t="shared" si="30"/>
        <v>1413619.6962962961</v>
      </c>
    </row>
    <row r="155" spans="1:15" s="90" customFormat="1" hidden="1" x14ac:dyDescent="0.2">
      <c r="A155" s="107" t="s">
        <v>92</v>
      </c>
      <c r="B155" s="92">
        <v>202888.4</v>
      </c>
      <c r="C155" s="92">
        <v>440851.1999999999</v>
      </c>
      <c r="D155" s="92">
        <f t="shared" si="26"/>
        <v>643739.59999999986</v>
      </c>
      <c r="E155" s="92">
        <v>327388.60000000003</v>
      </c>
      <c r="F155" s="92">
        <f t="shared" si="27"/>
        <v>971128.2</v>
      </c>
      <c r="G155" s="92">
        <v>135251.80000000002</v>
      </c>
      <c r="H155" s="92">
        <f t="shared" si="28"/>
        <v>1106380</v>
      </c>
      <c r="I155" s="92">
        <v>5645.1</v>
      </c>
      <c r="J155" s="102">
        <v>386204.69999999995</v>
      </c>
      <c r="K155" s="92">
        <v>-8712.7000000000025</v>
      </c>
      <c r="L155" s="97"/>
      <c r="M155" s="104">
        <v>-58999.399999999972</v>
      </c>
      <c r="N155" s="99">
        <f t="shared" si="29"/>
        <v>324137.69999999995</v>
      </c>
      <c r="O155" s="93">
        <f t="shared" si="30"/>
        <v>1430517.7</v>
      </c>
    </row>
    <row r="156" spans="1:15" s="90" customFormat="1" hidden="1" x14ac:dyDescent="0.2">
      <c r="A156" s="108"/>
      <c r="B156" s="92"/>
      <c r="C156" s="92"/>
      <c r="D156" s="92"/>
      <c r="E156" s="92"/>
      <c r="F156" s="92"/>
      <c r="G156" s="92"/>
      <c r="H156" s="94"/>
      <c r="I156" s="92"/>
      <c r="J156" s="102"/>
      <c r="K156" s="92"/>
      <c r="L156" s="97"/>
      <c r="M156" s="104"/>
      <c r="N156" s="99"/>
      <c r="O156" s="93"/>
    </row>
    <row r="157" spans="1:15" s="90" customFormat="1" hidden="1" x14ac:dyDescent="0.2">
      <c r="A157" s="108" t="s">
        <v>93</v>
      </c>
      <c r="B157" s="92">
        <v>197132.05</v>
      </c>
      <c r="C157" s="92">
        <v>443310.1166666667</v>
      </c>
      <c r="D157" s="93">
        <f t="shared" ref="D157:D168" si="31">SUM(B157:C157)</f>
        <v>640442.16666666674</v>
      </c>
      <c r="E157" s="92">
        <v>316502.8</v>
      </c>
      <c r="F157" s="93">
        <f t="shared" ref="F157:F168" si="32">D157+E157</f>
        <v>956944.96666666679</v>
      </c>
      <c r="G157" s="95">
        <v>134869.09999999998</v>
      </c>
      <c r="H157" s="94">
        <f t="shared" ref="H157:H168" si="33">F157+G157</f>
        <v>1091814.0666666669</v>
      </c>
      <c r="I157" s="92">
        <v>5990</v>
      </c>
      <c r="J157" s="102">
        <v>387496.22499999998</v>
      </c>
      <c r="K157" s="96">
        <v>-18124.724999999984</v>
      </c>
      <c r="L157" s="97"/>
      <c r="M157" s="96">
        <v>-60555.808333333327</v>
      </c>
      <c r="N157" s="99">
        <f t="shared" ref="N157:N168" si="34">SUM(I157:M157)</f>
        <v>314805.69166666665</v>
      </c>
      <c r="O157" s="93">
        <f t="shared" ref="O157:O168" si="35">H157+N157</f>
        <v>1406619.7583333335</v>
      </c>
    </row>
    <row r="158" spans="1:15" s="90" customFormat="1" hidden="1" x14ac:dyDescent="0.2">
      <c r="A158" s="108" t="s">
        <v>94</v>
      </c>
      <c r="B158" s="92">
        <v>194882.6</v>
      </c>
      <c r="C158" s="92">
        <v>475008.03333333327</v>
      </c>
      <c r="D158" s="93">
        <f t="shared" si="31"/>
        <v>669890.6333333333</v>
      </c>
      <c r="E158" s="92">
        <v>302678.29999999993</v>
      </c>
      <c r="F158" s="93">
        <f t="shared" si="32"/>
        <v>972568.93333333323</v>
      </c>
      <c r="G158" s="95">
        <v>135795.70000000001</v>
      </c>
      <c r="H158" s="94">
        <f t="shared" si="33"/>
        <v>1108364.6333333333</v>
      </c>
      <c r="I158" s="92">
        <v>6827.0999999999995</v>
      </c>
      <c r="J158" s="102">
        <v>387837.95</v>
      </c>
      <c r="K158" s="96">
        <v>-10672.950000000004</v>
      </c>
      <c r="L158" s="97"/>
      <c r="M158" s="96">
        <v>-55725.916666666701</v>
      </c>
      <c r="N158" s="99">
        <f t="shared" si="34"/>
        <v>328266.18333333329</v>
      </c>
      <c r="O158" s="93">
        <f t="shared" si="35"/>
        <v>1436630.8166666667</v>
      </c>
    </row>
    <row r="159" spans="1:15" s="90" customFormat="1" hidden="1" x14ac:dyDescent="0.2">
      <c r="A159" s="108" t="s">
        <v>71</v>
      </c>
      <c r="B159" s="92">
        <v>188968.15</v>
      </c>
      <c r="C159" s="92">
        <v>463550.65</v>
      </c>
      <c r="D159" s="93">
        <f t="shared" si="31"/>
        <v>652518.80000000005</v>
      </c>
      <c r="E159" s="92">
        <v>308660.29999999993</v>
      </c>
      <c r="F159" s="93">
        <f t="shared" si="32"/>
        <v>961179.1</v>
      </c>
      <c r="G159" s="95">
        <v>118414.49999999997</v>
      </c>
      <c r="H159" s="94">
        <f t="shared" si="33"/>
        <v>1079593.5999999999</v>
      </c>
      <c r="I159" s="92">
        <v>5204</v>
      </c>
      <c r="J159" s="102">
        <v>381137.07499999995</v>
      </c>
      <c r="K159" s="96">
        <v>-18118.075000000012</v>
      </c>
      <c r="L159" s="97"/>
      <c r="M159" s="96">
        <v>-49271.325000000004</v>
      </c>
      <c r="N159" s="99">
        <f t="shared" si="34"/>
        <v>318951.67499999993</v>
      </c>
      <c r="O159" s="93">
        <f t="shared" si="35"/>
        <v>1398545.2749999999</v>
      </c>
    </row>
    <row r="160" spans="1:15" s="90" customFormat="1" hidden="1" x14ac:dyDescent="0.2">
      <c r="A160" s="108" t="s">
        <v>95</v>
      </c>
      <c r="B160" s="92">
        <v>198909.9</v>
      </c>
      <c r="C160" s="92">
        <v>480530.36666666652</v>
      </c>
      <c r="D160" s="93">
        <f t="shared" si="31"/>
        <v>679440.26666666649</v>
      </c>
      <c r="E160" s="92">
        <v>302618.10000000003</v>
      </c>
      <c r="F160" s="93">
        <f t="shared" si="32"/>
        <v>982058.36666666646</v>
      </c>
      <c r="G160" s="95">
        <v>123085.9</v>
      </c>
      <c r="H160" s="94">
        <f t="shared" si="33"/>
        <v>1105144.2666666664</v>
      </c>
      <c r="I160" s="92">
        <v>5204</v>
      </c>
      <c r="J160" s="102">
        <v>378214.9</v>
      </c>
      <c r="K160" s="96">
        <v>-13248.400000000016</v>
      </c>
      <c r="L160" s="97"/>
      <c r="M160" s="96">
        <v>-43661.233333333344</v>
      </c>
      <c r="N160" s="99">
        <f t="shared" si="34"/>
        <v>326509.26666666666</v>
      </c>
      <c r="O160" s="93">
        <f t="shared" si="35"/>
        <v>1431653.533333333</v>
      </c>
    </row>
    <row r="161" spans="1:15" s="90" customFormat="1" hidden="1" x14ac:dyDescent="0.2">
      <c r="A161" s="108" t="s">
        <v>96</v>
      </c>
      <c r="B161" s="92">
        <v>198076.74999999997</v>
      </c>
      <c r="C161" s="92">
        <v>490710.08333333337</v>
      </c>
      <c r="D161" s="93">
        <f t="shared" si="31"/>
        <v>688786.83333333337</v>
      </c>
      <c r="E161" s="92">
        <v>303996.30000000005</v>
      </c>
      <c r="F161" s="93">
        <f t="shared" si="32"/>
        <v>992783.13333333342</v>
      </c>
      <c r="G161" s="95">
        <v>111803.4</v>
      </c>
      <c r="H161" s="94">
        <f t="shared" si="33"/>
        <v>1104586.5333333334</v>
      </c>
      <c r="I161" s="92">
        <v>6494.3</v>
      </c>
      <c r="J161" s="102">
        <v>384324.625</v>
      </c>
      <c r="K161" s="96">
        <v>-19016.424999999988</v>
      </c>
      <c r="L161" s="97"/>
      <c r="M161" s="96">
        <v>-43158.34166666666</v>
      </c>
      <c r="N161" s="99">
        <f t="shared" si="34"/>
        <v>328644.15833333333</v>
      </c>
      <c r="O161" s="93">
        <f t="shared" si="35"/>
        <v>1433230.6916666669</v>
      </c>
    </row>
    <row r="162" spans="1:15" s="90" customFormat="1" hidden="1" x14ac:dyDescent="0.2">
      <c r="A162" s="108" t="s">
        <v>97</v>
      </c>
      <c r="B162" s="92">
        <v>224427.69999999998</v>
      </c>
      <c r="C162" s="92">
        <v>493677.1</v>
      </c>
      <c r="D162" s="93">
        <f t="shared" si="31"/>
        <v>718104.79999999993</v>
      </c>
      <c r="E162" s="92">
        <v>290293.49999999994</v>
      </c>
      <c r="F162" s="93">
        <f t="shared" si="32"/>
        <v>1008398.2999999998</v>
      </c>
      <c r="G162" s="95">
        <v>113982</v>
      </c>
      <c r="H162" s="94">
        <f t="shared" si="33"/>
        <v>1122380.2999999998</v>
      </c>
      <c r="I162" s="92">
        <v>5535.4</v>
      </c>
      <c r="J162" s="102">
        <v>394415.35</v>
      </c>
      <c r="K162" s="96">
        <v>-8850.7500000000146</v>
      </c>
      <c r="L162" s="106"/>
      <c r="M162" s="96">
        <v>-26779.250000000036</v>
      </c>
      <c r="N162" s="99">
        <f t="shared" si="34"/>
        <v>364320.74999999994</v>
      </c>
      <c r="O162" s="93">
        <f t="shared" si="35"/>
        <v>1486701.0499999998</v>
      </c>
    </row>
    <row r="163" spans="1:15" s="90" customFormat="1" x14ac:dyDescent="0.2">
      <c r="A163" s="108" t="s">
        <v>98</v>
      </c>
      <c r="B163" s="92">
        <v>231213.5333333333</v>
      </c>
      <c r="C163" s="92">
        <v>502178.63333333336</v>
      </c>
      <c r="D163" s="93">
        <f t="shared" si="31"/>
        <v>733392.16666666663</v>
      </c>
      <c r="E163" s="92">
        <v>282694.53333333344</v>
      </c>
      <c r="F163" s="93">
        <f t="shared" si="32"/>
        <v>1016086.7000000001</v>
      </c>
      <c r="G163" s="95">
        <v>108234.3</v>
      </c>
      <c r="H163" s="94">
        <f t="shared" si="33"/>
        <v>1124321</v>
      </c>
      <c r="I163" s="92">
        <v>4201.3999999999996</v>
      </c>
      <c r="J163" s="102">
        <v>399749.77500000002</v>
      </c>
      <c r="K163" s="96">
        <v>-18838.974999999977</v>
      </c>
      <c r="L163" s="106"/>
      <c r="M163" s="96">
        <v>-27764.625000000015</v>
      </c>
      <c r="N163" s="99">
        <f t="shared" si="34"/>
        <v>357347.57500000007</v>
      </c>
      <c r="O163" s="93">
        <f t="shared" si="35"/>
        <v>1481668.5750000002</v>
      </c>
    </row>
    <row r="164" spans="1:15" s="90" customFormat="1" x14ac:dyDescent="0.2">
      <c r="A164" s="108" t="s">
        <v>75</v>
      </c>
      <c r="B164" s="92">
        <v>225200.26666666666</v>
      </c>
      <c r="C164" s="92">
        <v>526210.16653366666</v>
      </c>
      <c r="D164" s="93">
        <f t="shared" si="31"/>
        <v>751410.43320033327</v>
      </c>
      <c r="E164" s="92">
        <v>280354.3666666667</v>
      </c>
      <c r="F164" s="93">
        <f t="shared" si="32"/>
        <v>1031764.799867</v>
      </c>
      <c r="G164" s="95">
        <v>102164.00013299998</v>
      </c>
      <c r="H164" s="94">
        <f t="shared" si="33"/>
        <v>1133928.8</v>
      </c>
      <c r="I164" s="92">
        <v>4932.5</v>
      </c>
      <c r="J164" s="102">
        <v>402112.69999999995</v>
      </c>
      <c r="K164" s="114">
        <v>-16644.199999999997</v>
      </c>
      <c r="L164" s="106"/>
      <c r="M164" s="96">
        <v>-25826.89999999998</v>
      </c>
      <c r="N164" s="99">
        <f t="shared" si="34"/>
        <v>364574.1</v>
      </c>
      <c r="O164" s="93">
        <f t="shared" si="35"/>
        <v>1498502.9</v>
      </c>
    </row>
    <row r="165" spans="1:15" s="90" customFormat="1" x14ac:dyDescent="0.2">
      <c r="A165" s="108" t="s">
        <v>60</v>
      </c>
      <c r="B165" s="92">
        <v>218884.8</v>
      </c>
      <c r="C165" s="92">
        <v>522711.89999999997</v>
      </c>
      <c r="D165" s="93">
        <f t="shared" si="31"/>
        <v>741596.7</v>
      </c>
      <c r="E165" s="92">
        <v>288204.5</v>
      </c>
      <c r="F165" s="93">
        <f t="shared" si="32"/>
        <v>1029801.2</v>
      </c>
      <c r="G165" s="95">
        <v>107052.3</v>
      </c>
      <c r="H165" s="94">
        <f t="shared" si="33"/>
        <v>1136853.5</v>
      </c>
      <c r="I165" s="92">
        <v>5791.3</v>
      </c>
      <c r="J165" s="102">
        <v>397504.52499999997</v>
      </c>
      <c r="K165" s="96">
        <v>-1588.8250000000116</v>
      </c>
      <c r="L165" s="106"/>
      <c r="M165" s="96">
        <v>-20672.874999999964</v>
      </c>
      <c r="N165" s="99">
        <f t="shared" si="34"/>
        <v>381034.125</v>
      </c>
      <c r="O165" s="93">
        <f t="shared" si="35"/>
        <v>1517887.625</v>
      </c>
    </row>
    <row r="166" spans="1:15" s="90" customFormat="1" x14ac:dyDescent="0.2">
      <c r="A166" s="108" t="s">
        <v>76</v>
      </c>
      <c r="B166" s="92">
        <v>218148.06666666665</v>
      </c>
      <c r="C166" s="92">
        <v>528955.53333333333</v>
      </c>
      <c r="D166" s="93">
        <f t="shared" si="31"/>
        <v>747103.6</v>
      </c>
      <c r="E166" s="92">
        <v>292835.8666666667</v>
      </c>
      <c r="F166" s="93">
        <f t="shared" si="32"/>
        <v>1039939.4666666667</v>
      </c>
      <c r="G166" s="95">
        <v>102534.99999999999</v>
      </c>
      <c r="H166" s="94">
        <f t="shared" si="33"/>
        <v>1142474.4666666666</v>
      </c>
      <c r="I166" s="92">
        <v>7752</v>
      </c>
      <c r="J166" s="102">
        <v>405395.81666666671</v>
      </c>
      <c r="K166" s="96">
        <v>-3946.550000000032</v>
      </c>
      <c r="L166" s="106"/>
      <c r="M166" s="96">
        <v>-19099.249999999945</v>
      </c>
      <c r="N166" s="99">
        <f t="shared" si="34"/>
        <v>390102.01666666672</v>
      </c>
      <c r="O166" s="93">
        <f t="shared" si="35"/>
        <v>1532576.4833333334</v>
      </c>
    </row>
    <row r="167" spans="1:15" s="90" customFormat="1" x14ac:dyDescent="0.2">
      <c r="A167" s="108" t="s">
        <v>77</v>
      </c>
      <c r="B167" s="92">
        <v>214564.13333333333</v>
      </c>
      <c r="C167" s="92">
        <v>559425.29999999993</v>
      </c>
      <c r="D167" s="93">
        <f t="shared" si="31"/>
        <v>773989.43333333323</v>
      </c>
      <c r="E167" s="92">
        <v>287258.6555555556</v>
      </c>
      <c r="F167" s="93">
        <f t="shared" si="32"/>
        <v>1061248.0888888887</v>
      </c>
      <c r="G167" s="95">
        <v>101467.69999999998</v>
      </c>
      <c r="H167" s="94">
        <f t="shared" si="33"/>
        <v>1162715.7888888887</v>
      </c>
      <c r="I167" s="92">
        <v>10573.9</v>
      </c>
      <c r="J167" s="102">
        <v>415807.86388888891</v>
      </c>
      <c r="K167" s="96">
        <v>628.24722222219862</v>
      </c>
      <c r="L167" s="106"/>
      <c r="M167" s="96">
        <v>-15996.036111111094</v>
      </c>
      <c r="N167" s="99">
        <f t="shared" si="34"/>
        <v>411013.97500000003</v>
      </c>
      <c r="O167" s="93">
        <f t="shared" si="35"/>
        <v>1573729.7638888888</v>
      </c>
    </row>
    <row r="168" spans="1:15" s="90" customFormat="1" x14ac:dyDescent="0.2">
      <c r="A168" s="108" t="s">
        <v>61</v>
      </c>
      <c r="B168" s="92">
        <v>231253.8</v>
      </c>
      <c r="C168" s="92">
        <v>579093.39986500004</v>
      </c>
      <c r="D168" s="93">
        <f t="shared" si="31"/>
        <v>810347.19986500009</v>
      </c>
      <c r="E168" s="92">
        <v>282784.59999999998</v>
      </c>
      <c r="F168" s="93">
        <f t="shared" si="32"/>
        <v>1093131.7998649999</v>
      </c>
      <c r="G168" s="95">
        <v>93970.000135000024</v>
      </c>
      <c r="H168" s="94">
        <f t="shared" si="33"/>
        <v>1187101.8</v>
      </c>
      <c r="I168" s="92">
        <v>12385</v>
      </c>
      <c r="J168" s="102">
        <v>412697.8</v>
      </c>
      <c r="K168" s="96">
        <v>-4376.2000000000262</v>
      </c>
      <c r="L168" s="106"/>
      <c r="M168" s="96">
        <v>-17209.100000000042</v>
      </c>
      <c r="N168" s="99">
        <f t="shared" si="34"/>
        <v>403497.49999999994</v>
      </c>
      <c r="O168" s="93">
        <f t="shared" si="35"/>
        <v>1590599.3</v>
      </c>
    </row>
    <row r="169" spans="1:15" s="90" customFormat="1" x14ac:dyDescent="0.2">
      <c r="A169" s="108"/>
      <c r="B169" s="92"/>
      <c r="C169" s="92"/>
      <c r="D169" s="93"/>
      <c r="E169" s="92"/>
      <c r="F169" s="93"/>
      <c r="G169" s="95"/>
      <c r="H169" s="94"/>
      <c r="I169" s="92"/>
      <c r="J169" s="102"/>
      <c r="K169" s="96"/>
      <c r="L169" s="106"/>
      <c r="M169" s="96"/>
      <c r="N169" s="99"/>
      <c r="O169" s="93"/>
    </row>
    <row r="170" spans="1:15" s="90" customFormat="1" x14ac:dyDescent="0.2">
      <c r="A170" s="108" t="s">
        <v>99</v>
      </c>
      <c r="B170" s="92">
        <v>220309.13333333333</v>
      </c>
      <c r="C170" s="92">
        <v>589742.61666666658</v>
      </c>
      <c r="D170" s="93">
        <f>SUM(B170:C170)</f>
        <v>810051.74999999988</v>
      </c>
      <c r="E170" s="92">
        <v>299463.21666666662</v>
      </c>
      <c r="F170" s="93">
        <f t="shared" ref="F170:F181" si="36">D170+E170</f>
        <v>1109514.9666666666</v>
      </c>
      <c r="G170" s="95">
        <v>116668.1</v>
      </c>
      <c r="H170" s="94">
        <f t="shared" ref="H170:H189" si="37">F170+G170</f>
        <v>1226183.0666666667</v>
      </c>
      <c r="I170" s="92">
        <v>22328.5</v>
      </c>
      <c r="J170" s="102">
        <v>407507.78333333333</v>
      </c>
      <c r="K170" s="96">
        <v>-21882.733333333308</v>
      </c>
      <c r="L170" s="106"/>
      <c r="M170" s="96">
        <v>-28146.766666666674</v>
      </c>
      <c r="N170" s="99">
        <f t="shared" ref="N170:N181" si="38">SUM(I170:M170)</f>
        <v>379806.78333333338</v>
      </c>
      <c r="O170" s="93">
        <f t="shared" ref="O170:O175" si="39">H170+N170</f>
        <v>1605989.85</v>
      </c>
    </row>
    <row r="171" spans="1:15" s="90" customFormat="1" x14ac:dyDescent="0.2">
      <c r="A171" s="108" t="s">
        <v>100</v>
      </c>
      <c r="B171" s="92">
        <v>218811.16666666666</v>
      </c>
      <c r="C171" s="92">
        <v>622589.73333333316</v>
      </c>
      <c r="D171" s="93">
        <f t="shared" ref="D171:D189" si="40">SUM(B171:C171)</f>
        <v>841400.89999999979</v>
      </c>
      <c r="E171" s="92">
        <v>293998.7333333334</v>
      </c>
      <c r="F171" s="93">
        <f t="shared" si="36"/>
        <v>1135399.6333333333</v>
      </c>
      <c r="G171" s="95">
        <v>118137.20000000001</v>
      </c>
      <c r="H171" s="94">
        <f t="shared" si="37"/>
        <v>1253536.8333333333</v>
      </c>
      <c r="I171" s="92">
        <v>23253.300000000003</v>
      </c>
      <c r="J171" s="102">
        <v>418848.16666666663</v>
      </c>
      <c r="K171" s="96">
        <v>277.9333333333052</v>
      </c>
      <c r="L171" s="106"/>
      <c r="M171" s="96">
        <v>-93230.633333333433</v>
      </c>
      <c r="N171" s="99">
        <f t="shared" si="38"/>
        <v>349148.76666666649</v>
      </c>
      <c r="O171" s="93">
        <f t="shared" si="39"/>
        <v>1602685.5999999996</v>
      </c>
    </row>
    <row r="172" spans="1:15" s="90" customFormat="1" x14ac:dyDescent="0.2">
      <c r="A172" s="108" t="s">
        <v>71</v>
      </c>
      <c r="B172" s="92">
        <v>229178.10000000003</v>
      </c>
      <c r="C172" s="92">
        <v>642469.65</v>
      </c>
      <c r="D172" s="93">
        <f t="shared" si="40"/>
        <v>871647.75</v>
      </c>
      <c r="E172" s="92">
        <v>306584.55</v>
      </c>
      <c r="F172" s="93">
        <f t="shared" si="36"/>
        <v>1178232.3</v>
      </c>
      <c r="G172" s="95">
        <v>121247.4</v>
      </c>
      <c r="H172" s="94">
        <f t="shared" si="37"/>
        <v>1299479.7</v>
      </c>
      <c r="I172" s="92">
        <v>24941.399999999998</v>
      </c>
      <c r="J172" s="102">
        <v>412105.35</v>
      </c>
      <c r="K172" s="96">
        <v>7031.8000000000757</v>
      </c>
      <c r="L172" s="106"/>
      <c r="M172" s="96">
        <v>-109406.20000000004</v>
      </c>
      <c r="N172" s="99">
        <f t="shared" si="38"/>
        <v>334672.34999999998</v>
      </c>
      <c r="O172" s="93">
        <f t="shared" si="39"/>
        <v>1634152.0499999998</v>
      </c>
    </row>
    <row r="173" spans="1:15" s="90" customFormat="1" x14ac:dyDescent="0.2">
      <c r="A173" s="108" t="s">
        <v>72</v>
      </c>
      <c r="B173" s="92">
        <v>231314.96666666667</v>
      </c>
      <c r="C173" s="92">
        <v>678124.2</v>
      </c>
      <c r="D173" s="93">
        <f t="shared" si="40"/>
        <v>909439.16666666663</v>
      </c>
      <c r="E173" s="92">
        <v>298083.83333333331</v>
      </c>
      <c r="F173" s="93">
        <f t="shared" si="36"/>
        <v>1207523</v>
      </c>
      <c r="G173" s="95">
        <v>126976.79999999999</v>
      </c>
      <c r="H173" s="94">
        <f t="shared" si="37"/>
        <v>1334499.8</v>
      </c>
      <c r="I173" s="92">
        <v>30930.7</v>
      </c>
      <c r="J173" s="102">
        <v>410153.16666666669</v>
      </c>
      <c r="K173" s="96">
        <v>-31083.333333333387</v>
      </c>
      <c r="L173" s="106"/>
      <c r="M173" s="96">
        <v>-99623.999999999971</v>
      </c>
      <c r="N173" s="99">
        <f t="shared" si="38"/>
        <v>310376.53333333333</v>
      </c>
      <c r="O173" s="93">
        <f t="shared" si="39"/>
        <v>1644876.3333333335</v>
      </c>
    </row>
    <row r="174" spans="1:15" s="90" customFormat="1" x14ac:dyDescent="0.2">
      <c r="A174" s="108" t="s">
        <v>73</v>
      </c>
      <c r="B174" s="92">
        <v>237203.6333333333</v>
      </c>
      <c r="C174" s="92">
        <v>697172.04999999993</v>
      </c>
      <c r="D174" s="93">
        <f t="shared" si="40"/>
        <v>934375.68333333323</v>
      </c>
      <c r="E174" s="92">
        <v>299602.61666666664</v>
      </c>
      <c r="F174" s="93">
        <f t="shared" si="36"/>
        <v>1233978.2999999998</v>
      </c>
      <c r="G174" s="95">
        <v>138755.20000000001</v>
      </c>
      <c r="H174" s="94">
        <f t="shared" si="37"/>
        <v>1372733.4999999998</v>
      </c>
      <c r="I174" s="92">
        <v>25659</v>
      </c>
      <c r="J174" s="102">
        <v>412854.88333333336</v>
      </c>
      <c r="K174" s="96">
        <v>3294.5333333333547</v>
      </c>
      <c r="L174" s="106"/>
      <c r="M174" s="104">
        <v>-125294.8</v>
      </c>
      <c r="N174" s="99">
        <f t="shared" si="38"/>
        <v>316513.61666666676</v>
      </c>
      <c r="O174" s="93">
        <f t="shared" si="39"/>
        <v>1689247.1166666665</v>
      </c>
    </row>
    <row r="175" spans="1:15" s="90" customFormat="1" x14ac:dyDescent="0.2">
      <c r="A175" s="108" t="s">
        <v>59</v>
      </c>
      <c r="B175" s="92">
        <v>261701.90000000002</v>
      </c>
      <c r="C175" s="92">
        <v>705438.70000000007</v>
      </c>
      <c r="D175" s="93">
        <f t="shared" si="40"/>
        <v>967140.60000000009</v>
      </c>
      <c r="E175" s="92">
        <v>309096.69999999995</v>
      </c>
      <c r="F175" s="93">
        <f t="shared" si="36"/>
        <v>1276237.3</v>
      </c>
      <c r="G175" s="95">
        <v>140815.79999999999</v>
      </c>
      <c r="H175" s="94">
        <f t="shared" si="37"/>
        <v>1417053.1</v>
      </c>
      <c r="I175" s="92">
        <v>28009</v>
      </c>
      <c r="J175" s="102">
        <v>425103</v>
      </c>
      <c r="K175" s="96">
        <v>-30492.099999999991</v>
      </c>
      <c r="L175" s="106"/>
      <c r="M175" s="104">
        <v>-111311.1</v>
      </c>
      <c r="N175" s="99">
        <f t="shared" si="38"/>
        <v>311308.80000000005</v>
      </c>
      <c r="O175" s="93">
        <f t="shared" si="39"/>
        <v>1728361.9000000001</v>
      </c>
    </row>
    <row r="176" spans="1:15" s="90" customFormat="1" x14ac:dyDescent="0.2">
      <c r="A176" s="108" t="s">
        <v>101</v>
      </c>
      <c r="B176" s="92">
        <v>258214.13333333333</v>
      </c>
      <c r="C176" s="92">
        <v>692307.05</v>
      </c>
      <c r="D176" s="93">
        <f t="shared" si="40"/>
        <v>950521.18333333335</v>
      </c>
      <c r="E176" s="92">
        <v>321596.1333333333</v>
      </c>
      <c r="F176" s="93">
        <f t="shared" si="36"/>
        <v>1272117.3166666667</v>
      </c>
      <c r="G176" s="95">
        <v>148294.1</v>
      </c>
      <c r="H176" s="94">
        <f t="shared" si="37"/>
        <v>1420411.4166666667</v>
      </c>
      <c r="I176" s="92">
        <v>30132.1</v>
      </c>
      <c r="J176" s="102">
        <v>429903.03333333333</v>
      </c>
      <c r="K176" s="96">
        <v>-32117.266666666663</v>
      </c>
      <c r="L176" s="106"/>
      <c r="M176" s="104">
        <v>-115010.59999999995</v>
      </c>
      <c r="N176" s="99">
        <f t="shared" si="38"/>
        <v>312907.26666666672</v>
      </c>
      <c r="O176" s="93">
        <f>H176+N176</f>
        <v>1733318.6833333336</v>
      </c>
    </row>
    <row r="177" spans="1:15" s="90" customFormat="1" x14ac:dyDescent="0.2">
      <c r="A177" s="108" t="s">
        <v>75</v>
      </c>
      <c r="B177" s="92">
        <v>265956.36666666664</v>
      </c>
      <c r="C177" s="92">
        <v>703803.8</v>
      </c>
      <c r="D177" s="93">
        <f t="shared" si="40"/>
        <v>969760.16666666674</v>
      </c>
      <c r="E177" s="92">
        <v>320970.7666666666</v>
      </c>
      <c r="F177" s="93">
        <f t="shared" si="36"/>
        <v>1290730.9333333333</v>
      </c>
      <c r="G177" s="95">
        <v>145778.09999999998</v>
      </c>
      <c r="H177" s="94">
        <f t="shared" si="37"/>
        <v>1436509.0333333332</v>
      </c>
      <c r="I177" s="92">
        <v>31170.5</v>
      </c>
      <c r="J177" s="102">
        <v>435102.46666666667</v>
      </c>
      <c r="K177" s="96">
        <v>-28989.733333333337</v>
      </c>
      <c r="L177" s="106"/>
      <c r="M177" s="104">
        <v>-113988.39999999997</v>
      </c>
      <c r="N177" s="99">
        <f t="shared" si="38"/>
        <v>323294.83333333337</v>
      </c>
      <c r="O177" s="93">
        <f t="shared" ref="O177:O189" si="41">H177+N177</f>
        <v>1759803.8666666667</v>
      </c>
    </row>
    <row r="178" spans="1:15" s="90" customFormat="1" x14ac:dyDescent="0.2">
      <c r="A178" s="108" t="s">
        <v>60</v>
      </c>
      <c r="B178" s="92">
        <v>250057.99999999997</v>
      </c>
      <c r="C178" s="92">
        <v>713705.45000000019</v>
      </c>
      <c r="D178" s="93">
        <f t="shared" si="40"/>
        <v>963763.45000000019</v>
      </c>
      <c r="E178" s="92">
        <v>322085.59999999998</v>
      </c>
      <c r="F178" s="93">
        <f t="shared" si="36"/>
        <v>1285849.0500000003</v>
      </c>
      <c r="G178" s="95">
        <v>142228.70000000001</v>
      </c>
      <c r="H178" s="94">
        <f t="shared" si="37"/>
        <v>1428077.7500000002</v>
      </c>
      <c r="I178" s="92">
        <v>32252.799999999999</v>
      </c>
      <c r="J178" s="102">
        <v>440549.10000000003</v>
      </c>
      <c r="K178" s="96">
        <v>5762.7999999999884</v>
      </c>
      <c r="L178" s="106"/>
      <c r="M178" s="104">
        <v>-124787.99999999999</v>
      </c>
      <c r="N178" s="99">
        <f t="shared" si="38"/>
        <v>353776.7</v>
      </c>
      <c r="O178" s="93">
        <f t="shared" si="41"/>
        <v>1781854.4500000002</v>
      </c>
    </row>
    <row r="179" spans="1:15" s="90" customFormat="1" x14ac:dyDescent="0.2">
      <c r="A179" s="108" t="s">
        <v>76</v>
      </c>
      <c r="B179" s="92">
        <v>245607.40000000002</v>
      </c>
      <c r="C179" s="92">
        <v>702687.43333333323</v>
      </c>
      <c r="D179" s="93">
        <f t="shared" si="40"/>
        <v>948294.83333333326</v>
      </c>
      <c r="E179" s="92">
        <v>341517.8</v>
      </c>
      <c r="F179" s="93">
        <f t="shared" si="36"/>
        <v>1289812.6333333333</v>
      </c>
      <c r="G179" s="95">
        <v>159175.19999999998</v>
      </c>
      <c r="H179" s="94">
        <f t="shared" si="37"/>
        <v>1448987.8333333333</v>
      </c>
      <c r="I179" s="92">
        <v>16128.2</v>
      </c>
      <c r="J179" s="102">
        <v>448742.33333333337</v>
      </c>
      <c r="K179" s="96">
        <v>-11585.200000000041</v>
      </c>
      <c r="L179" s="106"/>
      <c r="M179" s="104">
        <v>-88266.333333333285</v>
      </c>
      <c r="N179" s="99">
        <f t="shared" si="38"/>
        <v>365019.00000000012</v>
      </c>
      <c r="O179" s="93">
        <f t="shared" si="41"/>
        <v>1814006.8333333335</v>
      </c>
    </row>
    <row r="180" spans="1:15" s="90" customFormat="1" x14ac:dyDescent="0.2">
      <c r="A180" s="108" t="s">
        <v>77</v>
      </c>
      <c r="B180" s="92">
        <v>243989.3</v>
      </c>
      <c r="C180" s="92">
        <v>705910.4</v>
      </c>
      <c r="D180" s="93">
        <f t="shared" si="40"/>
        <v>949899.7</v>
      </c>
      <c r="E180" s="92">
        <v>348418.9</v>
      </c>
      <c r="F180" s="93">
        <f t="shared" si="36"/>
        <v>1298318.6000000001</v>
      </c>
      <c r="G180" s="95">
        <v>167242.79999999999</v>
      </c>
      <c r="H180" s="94">
        <f t="shared" si="37"/>
        <v>1465561.4000000001</v>
      </c>
      <c r="I180" s="92">
        <v>15512</v>
      </c>
      <c r="J180" s="102">
        <v>451346.6</v>
      </c>
      <c r="K180" s="96">
        <v>8265.2999999999993</v>
      </c>
      <c r="L180" s="106"/>
      <c r="M180" s="104">
        <v>-102851.6</v>
      </c>
      <c r="N180" s="99">
        <f t="shared" si="38"/>
        <v>372272.29999999993</v>
      </c>
      <c r="O180" s="93">
        <f t="shared" si="41"/>
        <v>1837833.7000000002</v>
      </c>
    </row>
    <row r="181" spans="1:15" s="90" customFormat="1" x14ac:dyDescent="0.2">
      <c r="A181" s="108" t="s">
        <v>61</v>
      </c>
      <c r="B181" s="92">
        <v>263500.5</v>
      </c>
      <c r="C181" s="92">
        <v>732242.5</v>
      </c>
      <c r="D181" s="93">
        <f t="shared" si="40"/>
        <v>995743</v>
      </c>
      <c r="E181" s="92">
        <v>345184</v>
      </c>
      <c r="F181" s="93">
        <f t="shared" si="36"/>
        <v>1340927</v>
      </c>
      <c r="G181" s="95">
        <v>158586.29999999999</v>
      </c>
      <c r="H181" s="94">
        <f t="shared" si="37"/>
        <v>1499513.3</v>
      </c>
      <c r="I181" s="92">
        <v>17665.900000000001</v>
      </c>
      <c r="J181" s="102">
        <v>419159.7</v>
      </c>
      <c r="K181" s="96">
        <v>-3474.5</v>
      </c>
      <c r="L181" s="106"/>
      <c r="M181" s="104">
        <v>-82108.399999999994</v>
      </c>
      <c r="N181" s="99">
        <f t="shared" si="38"/>
        <v>351242.70000000007</v>
      </c>
      <c r="O181" s="93">
        <f t="shared" si="41"/>
        <v>1850756</v>
      </c>
    </row>
    <row r="182" spans="1:15" s="90" customFormat="1" x14ac:dyDescent="0.2">
      <c r="A182" s="108"/>
      <c r="B182" s="92"/>
      <c r="C182" s="92"/>
      <c r="D182" s="93"/>
      <c r="E182" s="92"/>
      <c r="F182" s="93"/>
      <c r="G182" s="95"/>
      <c r="H182" s="94"/>
      <c r="I182" s="92"/>
      <c r="J182" s="102"/>
      <c r="K182" s="96"/>
      <c r="L182" s="106"/>
      <c r="M182" s="104"/>
      <c r="N182" s="99"/>
      <c r="O182" s="93"/>
    </row>
    <row r="183" spans="1:15" s="90" customFormat="1" ht="15.75" x14ac:dyDescent="0.2">
      <c r="A183" s="108" t="s">
        <v>102</v>
      </c>
      <c r="B183" s="92">
        <v>241264.5</v>
      </c>
      <c r="C183" s="92">
        <v>764430.5</v>
      </c>
      <c r="D183" s="93">
        <f t="shared" si="40"/>
        <v>1005695</v>
      </c>
      <c r="E183" s="92">
        <v>355783.2</v>
      </c>
      <c r="F183" s="93">
        <f t="shared" ref="F183:F189" si="42">D183+E183</f>
        <v>1361478.2</v>
      </c>
      <c r="G183" s="95">
        <v>157979.9</v>
      </c>
      <c r="H183" s="94">
        <f t="shared" si="37"/>
        <v>1519458.0999999999</v>
      </c>
      <c r="I183" s="92">
        <v>25105.7</v>
      </c>
      <c r="J183" s="102">
        <v>422924.79999999999</v>
      </c>
      <c r="K183" s="96">
        <v>-24521.599999999999</v>
      </c>
      <c r="L183" s="106"/>
      <c r="M183" s="104">
        <v>-117507.6</v>
      </c>
      <c r="N183" s="99">
        <f t="shared" ref="N183:N189" si="43">SUM(I183:M183)</f>
        <v>306001.30000000005</v>
      </c>
      <c r="O183" s="93">
        <f t="shared" si="41"/>
        <v>1825459.4</v>
      </c>
    </row>
    <row r="184" spans="1:15" s="90" customFormat="1" ht="15.75" x14ac:dyDescent="0.2">
      <c r="A184" s="108" t="s">
        <v>103</v>
      </c>
      <c r="B184" s="92">
        <v>241071.6</v>
      </c>
      <c r="C184" s="92">
        <v>773951.6</v>
      </c>
      <c r="D184" s="93">
        <f t="shared" si="40"/>
        <v>1015023.2</v>
      </c>
      <c r="E184" s="92">
        <v>365905.6</v>
      </c>
      <c r="F184" s="93">
        <f t="shared" si="42"/>
        <v>1380928.7999999998</v>
      </c>
      <c r="G184" s="95">
        <v>166017</v>
      </c>
      <c r="H184" s="94">
        <f t="shared" si="37"/>
        <v>1546945.7999999998</v>
      </c>
      <c r="I184" s="92">
        <v>28298.5</v>
      </c>
      <c r="J184" s="102">
        <v>426652.8</v>
      </c>
      <c r="K184" s="96">
        <v>-336.1</v>
      </c>
      <c r="L184" s="106"/>
      <c r="M184" s="104">
        <v>-79115.3</v>
      </c>
      <c r="N184" s="99">
        <f t="shared" si="43"/>
        <v>375499.9</v>
      </c>
      <c r="O184" s="93">
        <f t="shared" si="41"/>
        <v>1922445.6999999997</v>
      </c>
    </row>
    <row r="185" spans="1:15" s="90" customFormat="1" ht="15.75" x14ac:dyDescent="0.2">
      <c r="A185" s="108" t="s">
        <v>104</v>
      </c>
      <c r="B185" s="92">
        <v>249515.69999999998</v>
      </c>
      <c r="C185" s="92">
        <v>778473.79999999993</v>
      </c>
      <c r="D185" s="93">
        <f t="shared" si="40"/>
        <v>1027989.4999999999</v>
      </c>
      <c r="E185" s="92">
        <v>366927.89999999991</v>
      </c>
      <c r="F185" s="93">
        <f t="shared" si="42"/>
        <v>1394917.4</v>
      </c>
      <c r="G185" s="95">
        <v>171240.60000000003</v>
      </c>
      <c r="H185" s="94">
        <f t="shared" si="37"/>
        <v>1566158</v>
      </c>
      <c r="I185" s="92">
        <v>25616.3</v>
      </c>
      <c r="J185" s="102">
        <v>421763.8</v>
      </c>
      <c r="K185" s="96">
        <v>-40601.500000000058</v>
      </c>
      <c r="L185" s="106"/>
      <c r="M185" s="104">
        <v>-97046.700000000012</v>
      </c>
      <c r="N185" s="99">
        <f t="shared" si="43"/>
        <v>309731.89999999991</v>
      </c>
      <c r="O185" s="93">
        <f t="shared" si="41"/>
        <v>1875889.9</v>
      </c>
    </row>
    <row r="186" spans="1:15" s="90" customFormat="1" ht="15.75" x14ac:dyDescent="0.2">
      <c r="A186" s="108" t="s">
        <v>105</v>
      </c>
      <c r="B186" s="92">
        <v>246982.59999999998</v>
      </c>
      <c r="C186" s="92">
        <v>794051.4</v>
      </c>
      <c r="D186" s="93">
        <f t="shared" si="40"/>
        <v>1041034</v>
      </c>
      <c r="E186" s="92">
        <v>365158.19999999995</v>
      </c>
      <c r="F186" s="93">
        <f t="shared" si="42"/>
        <v>1406192.2</v>
      </c>
      <c r="G186" s="95">
        <v>169605.7</v>
      </c>
      <c r="H186" s="94">
        <f t="shared" si="37"/>
        <v>1575797.9</v>
      </c>
      <c r="I186" s="92">
        <v>26193</v>
      </c>
      <c r="J186" s="102">
        <v>424112.7</v>
      </c>
      <c r="K186" s="96">
        <v>-25233.400000000023</v>
      </c>
      <c r="L186" s="106"/>
      <c r="M186" s="104">
        <v>-107607.89999999998</v>
      </c>
      <c r="N186" s="99">
        <f t="shared" si="43"/>
        <v>317464.40000000002</v>
      </c>
      <c r="O186" s="93">
        <f t="shared" si="41"/>
        <v>1893262.2999999998</v>
      </c>
    </row>
    <row r="187" spans="1:15" s="90" customFormat="1" ht="15.75" x14ac:dyDescent="0.2">
      <c r="A187" s="108" t="s">
        <v>106</v>
      </c>
      <c r="B187" s="92">
        <v>253275.30000000002</v>
      </c>
      <c r="C187" s="92">
        <v>800243.10000000021</v>
      </c>
      <c r="D187" s="93">
        <f t="shared" si="40"/>
        <v>1053518.4000000001</v>
      </c>
      <c r="E187" s="92">
        <v>382846.5</v>
      </c>
      <c r="F187" s="93">
        <f t="shared" si="42"/>
        <v>1436364.9000000001</v>
      </c>
      <c r="G187" s="95">
        <v>158470.30000000002</v>
      </c>
      <c r="H187" s="94">
        <f t="shared" si="37"/>
        <v>1594835.2000000002</v>
      </c>
      <c r="I187" s="92">
        <v>22830.3</v>
      </c>
      <c r="J187" s="102">
        <v>441008.69999999995</v>
      </c>
      <c r="K187" s="96">
        <v>-45953.100000000006</v>
      </c>
      <c r="L187" s="106"/>
      <c r="M187" s="104">
        <v>-119305.29999999994</v>
      </c>
      <c r="N187" s="99">
        <f t="shared" si="43"/>
        <v>298580.59999999998</v>
      </c>
      <c r="O187" s="93">
        <f t="shared" si="41"/>
        <v>1893415.8000000003</v>
      </c>
    </row>
    <row r="188" spans="1:15" s="90" customFormat="1" ht="15.75" x14ac:dyDescent="0.2">
      <c r="A188" s="108" t="s">
        <v>107</v>
      </c>
      <c r="B188" s="92">
        <v>282554.7</v>
      </c>
      <c r="C188" s="92">
        <v>810466.8</v>
      </c>
      <c r="D188" s="93">
        <f t="shared" si="40"/>
        <v>1093021.5</v>
      </c>
      <c r="E188" s="92">
        <v>381790.4</v>
      </c>
      <c r="F188" s="93">
        <f t="shared" si="42"/>
        <v>1474811.9</v>
      </c>
      <c r="G188" s="95">
        <v>157640.1</v>
      </c>
      <c r="H188" s="94">
        <f t="shared" si="37"/>
        <v>1632452</v>
      </c>
      <c r="I188" s="92">
        <v>18656.7</v>
      </c>
      <c r="J188" s="102">
        <v>445588.8</v>
      </c>
      <c r="K188" s="96">
        <v>-32331.199999999953</v>
      </c>
      <c r="L188" s="106"/>
      <c r="M188" s="104">
        <v>-116393.90000000004</v>
      </c>
      <c r="N188" s="99">
        <f t="shared" si="43"/>
        <v>315520.40000000002</v>
      </c>
      <c r="O188" s="93">
        <f t="shared" si="41"/>
        <v>1947972.4</v>
      </c>
    </row>
    <row r="189" spans="1:15" s="90" customFormat="1" ht="15.75" x14ac:dyDescent="0.2">
      <c r="A189" s="108" t="s">
        <v>108</v>
      </c>
      <c r="B189" s="92">
        <v>276954.09999999998</v>
      </c>
      <c r="C189" s="92">
        <v>821190.19999999984</v>
      </c>
      <c r="D189" s="93">
        <f t="shared" si="40"/>
        <v>1098144.2999999998</v>
      </c>
      <c r="E189" s="92">
        <v>391919.6</v>
      </c>
      <c r="F189" s="93">
        <f t="shared" si="42"/>
        <v>1490063.9</v>
      </c>
      <c r="G189" s="95">
        <v>175661.30000000002</v>
      </c>
      <c r="H189" s="94">
        <f t="shared" si="37"/>
        <v>1665725.2</v>
      </c>
      <c r="I189" s="92">
        <v>19369.3</v>
      </c>
      <c r="J189" s="102">
        <v>451023.79999999993</v>
      </c>
      <c r="K189" s="96">
        <v>-15195.599999999977</v>
      </c>
      <c r="L189" s="106"/>
      <c r="M189" s="104">
        <v>-120571.00000000001</v>
      </c>
      <c r="N189" s="99">
        <f t="shared" si="43"/>
        <v>334626.49999999994</v>
      </c>
      <c r="O189" s="93">
        <f t="shared" si="41"/>
        <v>2000351.7</v>
      </c>
    </row>
    <row r="190" spans="1:15" s="90" customFormat="1" x14ac:dyDescent="0.2">
      <c r="A190" s="115"/>
      <c r="B190" s="116"/>
      <c r="C190" s="92"/>
      <c r="D190" s="93"/>
      <c r="E190" s="92"/>
      <c r="F190" s="93"/>
      <c r="G190" s="95"/>
      <c r="H190" s="94"/>
      <c r="I190" s="92"/>
      <c r="J190" s="92"/>
      <c r="K190" s="96"/>
      <c r="L190" s="106"/>
      <c r="M190" s="104"/>
      <c r="N190" s="99"/>
      <c r="O190" s="93"/>
    </row>
    <row r="191" spans="1:15" s="2" customFormat="1" ht="15" customHeight="1" x14ac:dyDescent="0.2">
      <c r="A191" s="117"/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9"/>
    </row>
    <row r="192" spans="1:15" hidden="1" x14ac:dyDescent="0.2">
      <c r="A192" s="120" t="s">
        <v>109</v>
      </c>
      <c r="B192" s="121"/>
      <c r="C192" s="121"/>
      <c r="D192" s="121"/>
      <c r="E192" s="56"/>
      <c r="F192" s="56"/>
      <c r="G192" s="122"/>
      <c r="H192" s="121"/>
      <c r="I192" s="56"/>
      <c r="J192" s="121"/>
      <c r="K192" s="56"/>
      <c r="L192" s="121"/>
      <c r="M192" s="123"/>
      <c r="N192" s="121"/>
      <c r="O192" s="60"/>
    </row>
    <row r="193" spans="1:15" x14ac:dyDescent="0.2">
      <c r="A193" s="33" t="s">
        <v>110</v>
      </c>
      <c r="B193" s="124"/>
      <c r="C193" s="124"/>
      <c r="D193" s="124"/>
      <c r="E193" s="39"/>
      <c r="F193" s="39"/>
      <c r="G193" s="125"/>
      <c r="H193" s="124"/>
      <c r="I193" s="39"/>
      <c r="J193" s="124"/>
      <c r="K193" s="39"/>
      <c r="L193" s="124"/>
      <c r="M193" s="126"/>
      <c r="N193" s="124"/>
      <c r="O193" s="48"/>
    </row>
    <row r="194" spans="1:15" x14ac:dyDescent="0.2">
      <c r="A194" s="33" t="s">
        <v>111</v>
      </c>
      <c r="B194" s="124"/>
      <c r="C194" s="124"/>
      <c r="D194" s="124"/>
      <c r="E194" s="39"/>
      <c r="F194" s="39"/>
      <c r="G194" s="125"/>
      <c r="H194" s="124"/>
      <c r="I194" s="39"/>
      <c r="J194" s="124"/>
      <c r="K194" s="39"/>
      <c r="L194" s="124"/>
      <c r="M194" s="126"/>
      <c r="N194" s="124"/>
      <c r="O194" s="48"/>
    </row>
    <row r="195" spans="1:15" x14ac:dyDescent="0.2">
      <c r="A195" s="127"/>
      <c r="B195" s="121"/>
      <c r="C195" s="121"/>
      <c r="D195" s="121"/>
      <c r="E195" s="56"/>
      <c r="F195" s="56"/>
      <c r="G195" s="122"/>
      <c r="H195" s="121"/>
      <c r="I195" s="56"/>
      <c r="J195" s="128" t="s">
        <v>0</v>
      </c>
      <c r="K195" s="56"/>
      <c r="L195" s="121"/>
      <c r="M195" s="123"/>
      <c r="N195" s="121"/>
      <c r="O195" s="60"/>
    </row>
    <row r="196" spans="1:15" x14ac:dyDescent="0.2">
      <c r="B196" s="129"/>
      <c r="C196" s="129"/>
      <c r="D196" s="129"/>
      <c r="G196" s="130"/>
      <c r="H196" s="129"/>
      <c r="J196" s="129"/>
      <c r="L196" s="129"/>
      <c r="M196" s="131"/>
      <c r="N196" s="129"/>
    </row>
    <row r="197" spans="1:15" x14ac:dyDescent="0.2">
      <c r="B197" s="129"/>
      <c r="C197" s="129"/>
      <c r="D197" s="129"/>
      <c r="G197" s="130"/>
      <c r="H197" s="129"/>
      <c r="J197" s="129"/>
      <c r="L197" s="129"/>
      <c r="M197" s="131"/>
      <c r="N197" s="129"/>
    </row>
    <row r="198" spans="1:15" x14ac:dyDescent="0.2">
      <c r="B198" s="129"/>
      <c r="C198" s="129"/>
      <c r="D198" s="129"/>
      <c r="G198" s="130"/>
      <c r="H198" s="129"/>
      <c r="J198" s="129"/>
      <c r="L198" s="129"/>
      <c r="M198" s="131"/>
      <c r="N198" s="129"/>
    </row>
    <row r="199" spans="1:15" x14ac:dyDescent="0.2">
      <c r="B199" s="129"/>
      <c r="C199" s="129"/>
      <c r="D199" s="129"/>
      <c r="G199" s="130"/>
      <c r="H199" s="129"/>
      <c r="J199" s="129"/>
      <c r="L199" s="129"/>
      <c r="M199" s="131"/>
      <c r="N199" s="129"/>
    </row>
    <row r="200" spans="1:15" x14ac:dyDescent="0.2">
      <c r="B200" s="129"/>
      <c r="C200" s="129"/>
      <c r="D200" s="129"/>
      <c r="G200" s="130"/>
      <c r="H200" s="129"/>
      <c r="J200" s="129"/>
      <c r="L200" s="129"/>
      <c r="M200" s="131"/>
      <c r="N200" s="129"/>
    </row>
    <row r="201" spans="1:15" x14ac:dyDescent="0.2">
      <c r="B201" s="129"/>
      <c r="C201" s="129"/>
      <c r="D201" s="129"/>
      <c r="G201" s="130"/>
      <c r="H201" s="129"/>
      <c r="J201" s="129"/>
      <c r="L201" s="129"/>
      <c r="M201" s="131"/>
      <c r="N201" s="129"/>
    </row>
    <row r="202" spans="1:15" x14ac:dyDescent="0.2">
      <c r="B202" s="129"/>
      <c r="C202" s="129"/>
      <c r="D202" s="129"/>
      <c r="G202" s="130"/>
      <c r="H202" s="129"/>
      <c r="J202" s="129"/>
      <c r="L202" s="129"/>
      <c r="M202" s="131"/>
      <c r="N202" s="129"/>
    </row>
    <row r="203" spans="1:15" x14ac:dyDescent="0.2">
      <c r="B203" s="129"/>
      <c r="C203" s="129"/>
      <c r="D203" s="129"/>
      <c r="G203" s="130"/>
      <c r="H203" s="129"/>
      <c r="J203" s="129"/>
      <c r="L203" s="129"/>
      <c r="M203" s="131"/>
      <c r="N203" s="129"/>
    </row>
    <row r="204" spans="1:15" x14ac:dyDescent="0.2">
      <c r="B204" s="129"/>
      <c r="C204" s="129"/>
      <c r="D204" s="129"/>
      <c r="G204" s="130"/>
      <c r="H204" s="129"/>
      <c r="J204" s="129"/>
      <c r="L204" s="129"/>
      <c r="M204" s="131"/>
      <c r="N204" s="129"/>
    </row>
    <row r="205" spans="1:15" x14ac:dyDescent="0.2">
      <c r="B205" s="129"/>
      <c r="C205" s="129"/>
      <c r="D205" s="129"/>
      <c r="G205" s="130"/>
      <c r="H205" s="129"/>
      <c r="J205" s="129"/>
      <c r="L205" s="129"/>
      <c r="M205" s="131"/>
      <c r="N205" s="129"/>
    </row>
    <row r="206" spans="1:15" x14ac:dyDescent="0.2">
      <c r="B206" s="129"/>
      <c r="C206" s="129"/>
      <c r="D206" s="129"/>
      <c r="G206" s="130"/>
      <c r="H206" s="129"/>
      <c r="J206" s="129"/>
      <c r="L206" s="129"/>
      <c r="M206" s="131"/>
      <c r="N206" s="129"/>
    </row>
    <row r="207" spans="1:15" x14ac:dyDescent="0.2">
      <c r="B207" s="129"/>
      <c r="C207" s="129"/>
      <c r="D207" s="129"/>
      <c r="G207" s="130"/>
      <c r="H207" s="129"/>
      <c r="J207" s="129"/>
      <c r="L207" s="129"/>
      <c r="M207" s="131"/>
      <c r="N207" s="129"/>
    </row>
    <row r="1549" spans="7:7" x14ac:dyDescent="0.2">
      <c r="G1549" s="132"/>
    </row>
    <row r="1550" spans="7:7" x14ac:dyDescent="0.2">
      <c r="G1550" s="133" t="s">
        <v>0</v>
      </c>
    </row>
    <row r="2179" spans="11:11" x14ac:dyDescent="0.2">
      <c r="K2179" s="18"/>
    </row>
    <row r="2180" spans="11:11" x14ac:dyDescent="0.2">
      <c r="K2180" s="6" t="s">
        <v>0</v>
      </c>
    </row>
  </sheetData>
  <mergeCells count="5">
    <mergeCell ref="C2:N2"/>
    <mergeCell ref="C3:N3"/>
    <mergeCell ref="B6:H6"/>
    <mergeCell ref="I6:N6"/>
    <mergeCell ref="B8:F8"/>
  </mergeCells>
  <pageMargins left="1.6929133858267718" right="0.70866141732283472" top="0.74803149606299213" bottom="0.74803149606299213" header="0.31496062992125984" footer="0.31496062992125984"/>
  <pageSetup paperSize="9" scale="51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II_5_2 Liabilities MS</vt:lpstr>
      <vt:lpstr>'II_5_2 Liabilities MS'!Print_Area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Eliane NKENGURUTSE</dc:creator>
  <cp:lastModifiedBy>Eliane NKENGURUTSE</cp:lastModifiedBy>
  <dcterms:created xsi:type="dcterms:W3CDTF">2018-10-24T06:43:06Z</dcterms:created>
  <dcterms:modified xsi:type="dcterms:W3CDTF">2018-10-24T06:44:14Z</dcterms:modified>
</cp:coreProperties>
</file>