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8" i="5" l="1"/>
  <c r="E18" i="5"/>
  <c r="H18" i="5" s="1"/>
  <c r="O55" i="4"/>
  <c r="H55" i="4"/>
  <c r="E55" i="4"/>
  <c r="O150" i="3"/>
  <c r="E150" i="3"/>
  <c r="H150" i="3" s="1"/>
  <c r="O149" i="3" l="1"/>
  <c r="E149" i="3"/>
  <c r="H149" i="3" s="1"/>
  <c r="O148" i="3" l="1"/>
  <c r="H148" i="3"/>
  <c r="E148" i="3"/>
  <c r="O54" i="4" l="1"/>
  <c r="E54" i="4"/>
  <c r="H54" i="4" s="1"/>
  <c r="O147" i="3"/>
  <c r="E147" i="3"/>
  <c r="H147" i="3" s="1"/>
  <c r="O146" i="3"/>
  <c r="E146" i="3"/>
  <c r="H146" i="3" s="1"/>
  <c r="O145" i="3"/>
  <c r="H145" i="3"/>
  <c r="O53" i="4" l="1"/>
  <c r="H53" i="4"/>
  <c r="O52" i="4"/>
  <c r="H52" i="4"/>
  <c r="O51" i="4"/>
  <c r="H51" i="4"/>
  <c r="O50" i="4"/>
  <c r="H50" i="4"/>
  <c r="O49" i="4"/>
  <c r="H49" i="4"/>
  <c r="O48" i="4"/>
  <c r="H48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<sst xmlns="http://schemas.openxmlformats.org/spreadsheetml/2006/main" count="127" uniqueCount="56">
  <si>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</si>
  <si>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</si>
  <si>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</si>
  <si>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</si>
  <si>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</si>
  <si>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</si>
  <si>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</si>
  <si>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</si>
  <si>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</si>
  <si>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</si>
  <si>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</si>
  <si>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</si>
  <si>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</si>
  <si>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</si>
  <si>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</si>
  <si>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</si>
  <si>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</si>
  <si>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</si>
  <si>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</si>
  <si>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</si>
  <si>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</si>
  <si>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</si>
  <si>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</si>
  <si>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</si>
  <si>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</si>
  <si>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</si>
  <si>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</si>
  <si>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</si>
  <si>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</si>
  <si>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</si>
  <si>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</si>
  <si>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</si>
  <si>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</si>
  <si>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</si>
  <si>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</si>
  <si>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</si>
  <si>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</si>
  <si>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</si>
  <si>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</si>
  <si>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</si>
  <si>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</si>
  <si>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</si>
  <si>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</si>
  <si>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</si>
  <si>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r>
      <t>Avril-19</t>
    </r>
    <r>
      <rPr>
        <vertAlign val="superscript"/>
        <sz val="10"/>
        <rFont val="Helv"/>
      </rPr>
      <t>(p)</t>
    </r>
  </si>
  <si>
    <r>
      <t>Mai-19</t>
    </r>
    <r>
      <rPr>
        <vertAlign val="superscript"/>
        <sz val="10"/>
        <rFont val="Helv"/>
      </rPr>
      <t>(p)</t>
    </r>
  </si>
  <si>
    <r>
      <t>Juin-19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</si>
  <si>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0"/>
        <rFont val="Helv"/>
      </rPr>
      <t>(p)</t>
    </r>
  </si>
  <si>
    <r>
      <t>Août-19</t>
    </r>
    <r>
      <rPr>
        <vertAlign val="superscript"/>
        <sz val="10"/>
        <rFont val="Helv"/>
      </rPr>
      <t>(p)</t>
    </r>
  </si>
  <si>
    <r>
      <t>Septembre-19</t>
    </r>
    <r>
      <rPr>
        <vertAlign val="superscript"/>
        <sz val="10"/>
        <rFont val="Helv"/>
      </rPr>
      <t>(p)</t>
    </r>
  </si>
  <si>
    <r>
      <t>Octobre-19</t>
    </r>
    <r>
      <rPr>
        <vertAlign val="superscript"/>
        <sz val="10"/>
        <rFont val="Helv"/>
      </rPr>
      <t>(p)</t>
    </r>
  </si>
  <si>
    <r>
      <t>Novembre-19</t>
    </r>
    <r>
      <rPr>
        <vertAlign val="superscript"/>
        <sz val="10"/>
        <rFont val="Helv"/>
      </rPr>
      <t>(p)</t>
    </r>
  </si>
  <si>
    <t>Q4-2019</t>
  </si>
  <si>
    <t>2019</t>
  </si>
  <si>
    <r>
      <t>Décembre-19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</si>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</sst>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1" workbookViewId="0">
      <selection activeCell="E13" sqref="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43830</v>
      </c>
    </row>
    <row r="12" spans="2:5">
      <c r="B12" s="24" t="s">
        <v>20</v>
      </c>
      <c r="C12" s="25" t="s">
        <v>29</v>
      </c>
      <c r="D12" s="25" t="s">
        <v>20</v>
      </c>
      <c r="E12" s="26" t="s">
        <v>52</v>
      </c>
    </row>
    <row r="13" spans="2:5">
      <c r="B13" s="24" t="s">
        <v>21</v>
      </c>
      <c r="C13" s="25" t="s">
        <v>30</v>
      </c>
      <c r="D13" s="25" t="s">
        <v>21</v>
      </c>
      <c r="E13" s="27" t="s">
        <v>53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1"/>
  <sheetViews>
    <sheetView workbookViewId="0">
      <pane xSplit="1" ySplit="6" topLeftCell="B147" activePane="bottomRight" state="frozen"/>
      <selection pane="topRight" activeCell="B1" sqref="B1"/>
      <selection pane="bottomLeft" activeCell="A7" sqref="A7"/>
      <selection pane="bottomRight" activeCell="A150" sqref="A150:XFD150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41</v>
      </c>
      <c r="B139" s="13">
        <v>359189.80000000005</v>
      </c>
      <c r="C139" s="13">
        <v>471979.1</v>
      </c>
      <c r="D139" s="14">
        <v>34229.566666666666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965345.8666666667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 ht="16.5">
      <c r="A140" s="12" t="s">
        <v>42</v>
      </c>
      <c r="B140" s="13">
        <v>359454.19999999995</v>
      </c>
      <c r="C140" s="13">
        <v>486258.60000000003</v>
      </c>
      <c r="D140" s="14">
        <v>35728.533333333326</v>
      </c>
      <c r="E140" s="14">
        <v>91767.9</v>
      </c>
      <c r="F140" s="14">
        <v>5649.4</v>
      </c>
      <c r="G140" s="15">
        <v>2495.2999999999997</v>
      </c>
      <c r="H140" s="14">
        <f t="shared" si="9"/>
        <v>981353.93333333347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 ht="16.5">
      <c r="A141" s="12" t="s">
        <v>43</v>
      </c>
      <c r="B141" s="13">
        <v>366297.3</v>
      </c>
      <c r="C141" s="13">
        <v>463370.79999999993</v>
      </c>
      <c r="D141" s="14">
        <v>60773.2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995493.29999999981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 ht="16.5">
      <c r="A142" s="12" t="s">
        <v>44</v>
      </c>
      <c r="B142" s="13">
        <v>374954.2</v>
      </c>
      <c r="C142" s="13">
        <v>492891.50000000006</v>
      </c>
      <c r="D142" s="14">
        <v>34595.23333333333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1006363.7000000001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 ht="16.5">
      <c r="A143" s="12" t="s">
        <v>45</v>
      </c>
      <c r="B143" s="13">
        <v>381625.5</v>
      </c>
      <c r="C143" s="13">
        <v>535632.80000000005</v>
      </c>
      <c r="D143" s="14">
        <v>33300.866666666661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1046936.6000000001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 ht="16.5">
      <c r="A144" s="12" t="s">
        <v>46</v>
      </c>
      <c r="B144" s="13">
        <v>386220.7</v>
      </c>
      <c r="C144" s="13">
        <v>521455.2</v>
      </c>
      <c r="D144" s="14">
        <v>36542.299999999988</v>
      </c>
      <c r="E144" s="14">
        <v>117049.7</v>
      </c>
      <c r="F144" s="14">
        <v>8655.4</v>
      </c>
      <c r="G144" s="15">
        <v>2154.1</v>
      </c>
      <c r="H144" s="14">
        <f t="shared" si="9"/>
        <v>1072077.3999999999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6.5">
      <c r="A145" s="12" t="s">
        <v>47</v>
      </c>
      <c r="B145" s="13">
        <v>395392.13333333336</v>
      </c>
      <c r="C145" s="13">
        <v>572315.3666666667</v>
      </c>
      <c r="D145" s="14">
        <v>29210.166666666668</v>
      </c>
      <c r="E145" s="14">
        <v>84955</v>
      </c>
      <c r="F145" s="14">
        <v>8124.6999999999989</v>
      </c>
      <c r="G145" s="15">
        <v>1658.2666666666667</v>
      </c>
      <c r="H145" s="14">
        <f t="shared" ref="H145:H147" si="11">SUM(B145:G145)</f>
        <v>1091655.6333333331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ref="O145:O147" si="12">SUM(I145:N145)</f>
        <v>453810.83333333326</v>
      </c>
    </row>
    <row r="146" spans="1:15" s="6" customFormat="1" ht="16.5">
      <c r="A146" s="12" t="s">
        <v>48</v>
      </c>
      <c r="B146" s="13">
        <v>423980.56666666665</v>
      </c>
      <c r="C146" s="13">
        <v>548732.53333333321</v>
      </c>
      <c r="D146" s="14">
        <v>33283.73333333333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1106885.0666666662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2"/>
        <v>459122.06666666665</v>
      </c>
    </row>
    <row r="147" spans="1:15" s="6" customFormat="1" ht="16.5">
      <c r="A147" s="12" t="s">
        <v>49</v>
      </c>
      <c r="B147" s="13">
        <v>418884.1</v>
      </c>
      <c r="C147" s="13">
        <v>571356.60000000009</v>
      </c>
      <c r="D147" s="14">
        <v>32234.500000000004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1116751.1000000001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2"/>
        <v>454128.10000000009</v>
      </c>
    </row>
    <row r="148" spans="1:15" s="6" customFormat="1" ht="16.5">
      <c r="A148" s="12" t="s">
        <v>50</v>
      </c>
      <c r="B148" s="13">
        <v>398850.5</v>
      </c>
      <c r="C148" s="13">
        <v>567971.6</v>
      </c>
      <c r="D148" s="14">
        <v>28288.799999999999</v>
      </c>
      <c r="E148" s="14">
        <f>71737.1+8744.2</f>
        <v>80481.3</v>
      </c>
      <c r="F148" s="14">
        <v>11220.4</v>
      </c>
      <c r="G148" s="15">
        <v>1484.3999999999999</v>
      </c>
      <c r="H148" s="14">
        <f t="shared" ref="H148" si="13">SUM(B148:G148)</f>
        <v>1088296.9999999998</v>
      </c>
      <c r="I148" s="14">
        <v>235691</v>
      </c>
      <c r="J148" s="14">
        <v>153641.59999999998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ref="O148:O150" si="14">SUM(I148:N148)</f>
        <v>474706.3</v>
      </c>
    </row>
    <row r="149" spans="1:15" s="6" customFormat="1" ht="16.5">
      <c r="A149" s="12" t="s">
        <v>51</v>
      </c>
      <c r="B149" s="13">
        <v>405607.6</v>
      </c>
      <c r="C149" s="13">
        <v>487030.20000000007</v>
      </c>
      <c r="D149" s="14">
        <v>31589.4</v>
      </c>
      <c r="E149" s="14">
        <f>75380.6+9359.1</f>
        <v>84739.700000000012</v>
      </c>
      <c r="F149" s="14">
        <v>9219.4</v>
      </c>
      <c r="G149" s="15">
        <v>1451.1999999999998</v>
      </c>
      <c r="H149" s="14">
        <f t="shared" ref="H149" si="15">SUM(B149:G149)</f>
        <v>1019637.5000000001</v>
      </c>
      <c r="I149" s="14">
        <v>243401.7</v>
      </c>
      <c r="J149" s="14">
        <v>222130.49999999997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4"/>
        <v>556158.4</v>
      </c>
    </row>
    <row r="150" spans="1:15" s="6" customFormat="1" ht="16.5">
      <c r="A150" s="12" t="s">
        <v>54</v>
      </c>
      <c r="B150" s="13">
        <v>426068.1</v>
      </c>
      <c r="C150" s="13">
        <v>505067.5</v>
      </c>
      <c r="D150" s="14">
        <v>23711.600000000002</v>
      </c>
      <c r="E150" s="14">
        <f>74785+8840.5</f>
        <v>83625.5</v>
      </c>
      <c r="F150" s="14">
        <v>10258</v>
      </c>
      <c r="G150" s="15">
        <v>1917.9999999999998</v>
      </c>
      <c r="H150" s="14">
        <f t="shared" ref="H150" si="16">SUM(B150:G150)</f>
        <v>1050648.7</v>
      </c>
      <c r="I150" s="14">
        <v>259438.10000000003</v>
      </c>
      <c r="J150" s="14">
        <v>222088.59999999998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4"/>
        <v>573462.6</v>
      </c>
    </row>
    <row r="151" spans="1:15" s="6" customFormat="1">
      <c r="A151" s="71" t="s">
        <v>4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3"/>
    </row>
  </sheetData>
  <mergeCells count="5">
    <mergeCell ref="A3:O3"/>
    <mergeCell ref="B5:H5"/>
    <mergeCell ref="I5:O5"/>
    <mergeCell ref="A5:A6"/>
    <mergeCell ref="A151:O15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7"/>
  <sheetViews>
    <sheetView workbookViewId="0">
      <pane xSplit="1" ySplit="7" topLeftCell="N49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 ht="16.5">
      <c r="A52" s="12" t="s">
        <v>43</v>
      </c>
      <c r="B52" s="13">
        <v>366297.3</v>
      </c>
      <c r="C52" s="13">
        <v>463370.79999999993</v>
      </c>
      <c r="D52" s="14">
        <v>60773.2</v>
      </c>
      <c r="E52" s="14">
        <v>95663.6</v>
      </c>
      <c r="F52" s="14">
        <v>7021.5999999999995</v>
      </c>
      <c r="G52" s="15">
        <v>2366.8000000000002</v>
      </c>
      <c r="H52" s="14">
        <f t="shared" ref="H52:H55" si="12">SUM(B52:G52)</f>
        <v>995493.29999999981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5" si="13">SUM(I52:N52)</f>
        <v>422729.69999999995</v>
      </c>
    </row>
    <row r="53" spans="1:15" s="6" customFormat="1" ht="16.5">
      <c r="A53" s="12" t="s">
        <v>46</v>
      </c>
      <c r="B53" s="13">
        <v>386220.7</v>
      </c>
      <c r="C53" s="13">
        <v>521455.2</v>
      </c>
      <c r="D53" s="14">
        <v>36542.299999999988</v>
      </c>
      <c r="E53" s="14">
        <v>117049.7</v>
      </c>
      <c r="F53" s="14">
        <v>8655.4</v>
      </c>
      <c r="G53" s="15">
        <v>2154.1</v>
      </c>
      <c r="H53" s="14">
        <f t="shared" si="12"/>
        <v>1072077.3999999999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6.5">
      <c r="A54" s="12" t="s">
        <v>49</v>
      </c>
      <c r="B54" s="13">
        <v>418884.1</v>
      </c>
      <c r="C54" s="13">
        <v>571356.60000000009</v>
      </c>
      <c r="D54" s="14">
        <v>32234.500000000004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1116751.1000000001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6.5">
      <c r="A55" s="12" t="s">
        <v>54</v>
      </c>
      <c r="B55" s="13">
        <v>426068.1</v>
      </c>
      <c r="C55" s="13">
        <v>505067.5</v>
      </c>
      <c r="D55" s="14">
        <v>23711.600000000002</v>
      </c>
      <c r="E55" s="14">
        <f>74785+8840.5</f>
        <v>83625.5</v>
      </c>
      <c r="F55" s="14">
        <v>10258</v>
      </c>
      <c r="G55" s="15">
        <v>1917.9999999999998</v>
      </c>
      <c r="H55" s="14">
        <f t="shared" si="12"/>
        <v>1050648.7</v>
      </c>
      <c r="I55" s="14">
        <v>259438.10000000003</v>
      </c>
      <c r="J55" s="14">
        <v>222088.59999999998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si="13"/>
        <v>573462.6</v>
      </c>
    </row>
    <row r="56" spans="1:15" s="6" customFormat="1">
      <c r="A56" s="60"/>
      <c r="B56" s="61"/>
      <c r="C56" s="61"/>
      <c r="D56" s="62"/>
      <c r="E56" s="62"/>
      <c r="F56" s="62"/>
      <c r="G56" s="63"/>
      <c r="H56" s="62"/>
      <c r="I56" s="62"/>
      <c r="J56" s="62"/>
      <c r="K56" s="62"/>
      <c r="L56" s="62"/>
      <c r="M56" s="62"/>
      <c r="N56" s="63"/>
      <c r="O56" s="64"/>
    </row>
    <row r="57" spans="1:15" s="6" customFormat="1">
      <c r="A57" s="71" t="s">
        <v>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</row>
  </sheetData>
  <mergeCells count="5">
    <mergeCell ref="A57:O57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A18" sqref="A18:XFD18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8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8" si="9">SUM(I17:N17)</f>
        <v>415718.1</v>
      </c>
    </row>
    <row r="18" spans="1:15" s="6" customFormat="1" ht="16.5">
      <c r="A18" s="12" t="s">
        <v>55</v>
      </c>
      <c r="B18" s="13">
        <v>426068.1</v>
      </c>
      <c r="C18" s="13">
        <v>505067.5</v>
      </c>
      <c r="D18" s="14">
        <v>23711.600000000002</v>
      </c>
      <c r="E18" s="14">
        <f>74785+8840.5</f>
        <v>83625.5</v>
      </c>
      <c r="F18" s="14">
        <v>10258</v>
      </c>
      <c r="G18" s="15">
        <v>1917.9999999999998</v>
      </c>
      <c r="H18" s="14">
        <f t="shared" si="8"/>
        <v>1050648.7</v>
      </c>
      <c r="I18" s="14">
        <v>259438.10000000003</v>
      </c>
      <c r="J18" s="14">
        <v>222088.59999999998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si="9"/>
        <v>573462.6</v>
      </c>
    </row>
    <row r="19" spans="1:15" s="6" customFormat="1">
      <c r="A19" s="71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</row>
    <row r="64" spans="1:15">
      <c r="A64" s="16"/>
      <c r="B64" s="17"/>
      <c r="C64" s="17"/>
      <c r="D64" s="17"/>
      <c r="E64" s="17"/>
      <c r="F64" s="17"/>
      <c r="G64" s="18"/>
      <c r="H64" s="13"/>
      <c r="I64" s="17"/>
      <c r="J64" s="17"/>
      <c r="K64" s="17"/>
      <c r="L64" s="17"/>
      <c r="M64" s="17"/>
      <c r="N64" s="18"/>
      <c r="O64" s="13"/>
    </row>
    <row r="65" spans="1:15">
      <c r="A65" s="16"/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19" t="s">
        <v>4</v>
      </c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mergeCells count="5">
    <mergeCell ref="A19:O19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2020-03-06T08:39:56Z</dcterms:modified>
</cp:coreProperties>
</file>