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21" firstSheet="2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<sst xmlns="http://schemas.openxmlformats.org/spreadsheetml/2006/main" count="95" uniqueCount="36">
  <si>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</si>
  <si>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</si>
  <si>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</si>
  <si>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</si>
  <si>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</si>
  <si>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</si>
  <si>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</si>
  <si>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</si>
  <si>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</si>
  <si>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</si>
  <si>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</si>
  <si>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</si>
  <si>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</si>
  <si>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</si>
  <si>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</si>
  <si>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</si>
  <si>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</si>
  <si>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</si>
  <si>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</si>
  <si>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</si>
  <si>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</si>
  <si>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</si>
  <si>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</si>
  <si>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</si>
  <si>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</si>
  <si>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</si>
  <si>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</si>
  <si>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</si>
  <si>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</si>
  <si>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</si>
  <si>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</si>
  <si>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</si>
  <si>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</si>
  <si>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</si>
  <si>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2018</t>
  </si>
  <si>
    <t>Q1-2019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</si>
</sst>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%"/>
    <numFmt numFmtId="189" formatCode="0.0"/>
    <numFmt numFmtId="190" formatCode="_-* #,##0.0\ _F_-;\-* #,##0.0\ _F_-;_-* &quot;-&quot;??\ _F_-;_-@_-"/>
    <numFmt numFmtId="191" formatCode="_-* #,##0\ _F_-;\-* #,##0\ _F_-;_-* &quot;-&quot;??\ _F_-;_-@_-"/>
    <numFmt numFmtId="192" formatCode="#,##0.0"/>
    <numFmt numFmtId="193" formatCode="0.0_)"/>
    <numFmt numFmtId="194" formatCode="[$-409]dd\-mmm\-yy;@"/>
    <numFmt numFmtId="195" formatCode="#,##0.0_);\(#,##0.0\)"/>
    <numFmt numFmtId="196" formatCode="[$-409]mmm\-yy;@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19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2" fontId="2" fillId="0" borderId="12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192" fontId="2" fillId="0" borderId="13" xfId="0" applyNumberFormat="1" applyFont="1" applyBorder="1" applyAlignment="1">
      <alignment/>
    </xf>
    <xf numFmtId="0" fontId="46" fillId="0" borderId="14" xfId="45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194" fontId="59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95" fontId="3" fillId="0" borderId="0" xfId="0" applyNumberFormat="1" applyFont="1" applyBorder="1" applyAlignment="1" applyProtection="1">
      <alignment horizontal="left"/>
      <protection/>
    </xf>
    <xf numFmtId="195" fontId="3" fillId="0" borderId="0" xfId="0" applyNumberFormat="1" applyFont="1" applyBorder="1" applyAlignment="1" applyProtection="1">
      <alignment horizontal="center"/>
      <protection/>
    </xf>
    <xf numFmtId="195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92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192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89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92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192" fontId="36" fillId="0" borderId="16" xfId="0" applyNumberFormat="1" applyFont="1" applyFill="1" applyBorder="1" applyAlignment="1">
      <alignment/>
    </xf>
    <xf numFmtId="192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192" fontId="36" fillId="0" borderId="16" xfId="54" applyNumberFormat="1" applyFont="1" applyFill="1" applyBorder="1" applyAlignment="1">
      <alignment/>
    </xf>
    <xf numFmtId="192" fontId="36" fillId="0" borderId="16" xfId="54" applyNumberFormat="1" applyFont="1" applyFill="1" applyBorder="1" applyAlignment="1">
      <alignment/>
    </xf>
    <xf numFmtId="192" fontId="36" fillId="0" borderId="16" xfId="47" applyNumberFormat="1" applyFont="1" applyFill="1" applyBorder="1" applyAlignment="1">
      <alignment horizontal="right"/>
    </xf>
    <xf numFmtId="192" fontId="36" fillId="0" borderId="16" xfId="47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192" fontId="34" fillId="34" borderId="16" xfId="0" applyNumberFormat="1" applyFont="1" applyFill="1" applyBorder="1" applyAlignment="1">
      <alignment horizontal="center" wrapText="1"/>
    </xf>
    <xf numFmtId="192" fontId="34" fillId="34" borderId="16" xfId="0" applyNumberFormat="1" applyFont="1" applyFill="1" applyBorder="1" applyAlignment="1">
      <alignment horizontal="center" vertical="center"/>
    </xf>
    <xf numFmtId="192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192" fontId="37" fillId="0" borderId="17" xfId="0" applyNumberFormat="1" applyFont="1" applyBorder="1" applyAlignment="1">
      <alignment horizontal="center"/>
    </xf>
    <xf numFmtId="196" fontId="59" fillId="6" borderId="0" xfId="0" applyNumberFormat="1" applyFont="1" applyFill="1" applyAlignment="1">
      <alignment horizontal="right"/>
    </xf>
    <xf numFmtId="192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1" fontId="36" fillId="0" borderId="16" xfId="47" applyNumberFormat="1" applyFont="1" applyFill="1" applyBorder="1" applyAlignment="1">
      <alignment horizontal="center" vertical="center"/>
    </xf>
    <xf numFmtId="192" fontId="37" fillId="0" borderId="16" xfId="0" applyNumberFormat="1" applyFont="1" applyBorder="1" applyAlignment="1">
      <alignment horizontal="center"/>
    </xf>
    <xf numFmtId="192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192" fontId="34" fillId="34" borderId="18" xfId="0" applyNumberFormat="1" applyFont="1" applyFill="1" applyBorder="1" applyAlignment="1">
      <alignment horizontal="center"/>
    </xf>
    <xf numFmtId="192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192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192" fontId="2" fillId="0" borderId="12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192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D1">
      <selection activeCell="E12" sqref="E12:E14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43555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44"/>
  <sheetViews>
    <sheetView zoomScalePageLayoutView="0" workbookViewId="0" topLeftCell="A1">
      <pane xSplit="1" ySplit="5" topLeftCell="G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7" sqref="H137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40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341529.7</v>
      </c>
      <c r="C139" s="41">
        <v>88307.5</v>
      </c>
      <c r="D139" s="40">
        <v>209408.4</v>
      </c>
      <c r="E139" s="40">
        <v>18253.4</v>
      </c>
      <c r="F139" s="40">
        <v>148334</v>
      </c>
      <c r="G139" s="40">
        <v>8356.1</v>
      </c>
      <c r="H139" s="40">
        <f t="shared" si="4"/>
        <v>699272.1</v>
      </c>
      <c r="I139" s="40">
        <f t="shared" si="4"/>
        <v>114917</v>
      </c>
    </row>
    <row r="140" spans="1:9" s="42" customFormat="1" ht="15.75">
      <c r="A140" s="47">
        <v>43525</v>
      </c>
      <c r="B140" s="40">
        <f>444779.5-56191.8-4102.1-5028.4</f>
        <v>379457.2</v>
      </c>
      <c r="C140" s="41">
        <f>56191.8+4102.1+5028.4</f>
        <v>65322.3</v>
      </c>
      <c r="D140" s="40">
        <f>315727.5-6498.4-982.8-1261</f>
        <v>306985.3</v>
      </c>
      <c r="E140" s="40">
        <f>6498.4+982.8+1261</f>
        <v>8742.2</v>
      </c>
      <c r="F140" s="40">
        <f>186010.7-2551.4-2670.8-2979.2</f>
        <v>177809.30000000002</v>
      </c>
      <c r="G140" s="40">
        <f>2551.4+2670.8+2979.2</f>
        <v>8201.400000000001</v>
      </c>
      <c r="H140" s="40">
        <f t="shared" si="4"/>
        <v>864251.8</v>
      </c>
      <c r="I140" s="40">
        <f t="shared" si="4"/>
        <v>82265.9</v>
      </c>
    </row>
    <row r="141" spans="1:9" s="42" customFormat="1" ht="15.75">
      <c r="A141" s="60" t="s">
        <v>4</v>
      </c>
      <c r="B141" s="61"/>
      <c r="C141" s="61"/>
      <c r="D141" s="61"/>
      <c r="E141" s="61"/>
      <c r="F141" s="61"/>
      <c r="G141" s="61"/>
      <c r="H141" s="61"/>
      <c r="I141" s="62"/>
    </row>
    <row r="142" spans="1:9" s="42" customFormat="1" ht="15.75">
      <c r="A142" s="60" t="s">
        <v>5</v>
      </c>
      <c r="B142" s="61"/>
      <c r="C142" s="61"/>
      <c r="D142" s="61"/>
      <c r="E142" s="61"/>
      <c r="F142" s="61"/>
      <c r="G142" s="61"/>
      <c r="H142" s="61"/>
      <c r="I142" s="62"/>
    </row>
    <row r="143" spans="1:9" ht="19.5">
      <c r="A143" s="7"/>
      <c r="B143" s="6"/>
      <c r="C143" s="6"/>
      <c r="D143" s="6"/>
      <c r="E143" s="6"/>
      <c r="F143" s="6"/>
      <c r="G143" s="6"/>
      <c r="H143" s="6"/>
      <c r="I143" s="6"/>
    </row>
    <row r="144" spans="1:9" ht="19.5">
      <c r="A144" s="7"/>
      <c r="B144" s="6"/>
      <c r="C144" s="6"/>
      <c r="D144" s="6"/>
      <c r="E144" s="6"/>
      <c r="F144" s="6"/>
      <c r="G144" s="6"/>
      <c r="H144" s="6"/>
      <c r="I144" s="6"/>
    </row>
  </sheetData>
  <sheetProtection/>
  <mergeCells count="8">
    <mergeCell ref="A2:I2"/>
    <mergeCell ref="A141:I141"/>
    <mergeCell ref="A142:I14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2"/>
  <sheetViews>
    <sheetView zoomScalePageLayoutView="0" workbookViewId="0" topLeftCell="A1">
      <pane xSplit="1" ySplit="5" topLeftCell="G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9" sqref="I49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f>444779.5-56191.8-4102.1-5028.4</f>
        <v>379457.2</v>
      </c>
      <c r="C50" s="41">
        <f>56191.8+4102.1+5028.4</f>
        <v>65322.3</v>
      </c>
      <c r="D50" s="40">
        <f>315727.5-6498.4-982.8-1261</f>
        <v>306985.3</v>
      </c>
      <c r="E50" s="40">
        <f>6498.4+982.8+1261</f>
        <v>8742.2</v>
      </c>
      <c r="F50" s="40">
        <f>186010.7-2551.4-2670.8-2979.2</f>
        <v>177809.30000000002</v>
      </c>
      <c r="G50" s="40">
        <f>2551.4+2670.8+2979.2</f>
        <v>8201.400000000001</v>
      </c>
      <c r="H50" s="40">
        <f>B50+D50+F50</f>
        <v>864251.8</v>
      </c>
      <c r="I50" s="40">
        <f>C50+E50+G50</f>
        <v>82265.9</v>
      </c>
    </row>
    <row r="51" spans="1:9" s="42" customFormat="1" ht="15.75">
      <c r="A51" s="60" t="s">
        <v>4</v>
      </c>
      <c r="B51" s="61"/>
      <c r="C51" s="61"/>
      <c r="D51" s="61"/>
      <c r="E51" s="61"/>
      <c r="F51" s="61"/>
      <c r="G51" s="61"/>
      <c r="H51" s="61"/>
      <c r="I51" s="62"/>
    </row>
    <row r="52" spans="1:9" s="42" customFormat="1" ht="15.75">
      <c r="A52" s="60" t="s">
        <v>5</v>
      </c>
      <c r="B52" s="61"/>
      <c r="C52" s="61"/>
      <c r="D52" s="61"/>
      <c r="E52" s="61"/>
      <c r="F52" s="61"/>
      <c r="G52" s="61"/>
      <c r="H52" s="61"/>
      <c r="I52" s="62"/>
    </row>
  </sheetData>
  <sheetProtection/>
  <mergeCells count="8">
    <mergeCell ref="A51:I51"/>
    <mergeCell ref="A52:I52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8"/>
  <sheetViews>
    <sheetView tabSelected="1" zoomScalePageLayoutView="0" workbookViewId="0" topLeftCell="A1">
      <pane xSplit="1" ySplit="5" topLeftCell="G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70" t="s">
        <v>4</v>
      </c>
      <c r="B17" s="71"/>
      <c r="C17" s="71"/>
      <c r="D17" s="71"/>
      <c r="E17" s="71"/>
      <c r="F17" s="71"/>
      <c r="G17" s="71"/>
      <c r="H17" s="71"/>
      <c r="I17" s="72"/>
    </row>
    <row r="18" spans="1:9" s="42" customFormat="1" ht="15.75">
      <c r="A18" s="60" t="s">
        <v>5</v>
      </c>
      <c r="B18" s="61"/>
      <c r="C18" s="61"/>
      <c r="D18" s="61"/>
      <c r="E18" s="61"/>
      <c r="F18" s="61"/>
      <c r="G18" s="61"/>
      <c r="H18" s="61"/>
      <c r="I18" s="62"/>
    </row>
    <row r="19" s="42" customFormat="1" ht="15.75"/>
  </sheetData>
  <sheetProtection/>
  <mergeCells count="8">
    <mergeCell ref="A17:I17"/>
    <mergeCell ref="A18:I18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2019-06-28T12:25:16Z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