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36" i="3" l="1"/>
  <c r="F136" i="3"/>
  <c r="G136" i="3" s="1"/>
  <c r="P136" i="3" s="1"/>
  <c r="O16" i="5" l="1"/>
  <c r="P16" i="5" s="1"/>
  <c r="G16" i="5"/>
  <c r="P15" i="5"/>
  <c r="O15" i="5"/>
  <c r="G15" i="5"/>
  <c r="O49" i="4"/>
  <c r="P49" i="4" s="1"/>
  <c r="G49" i="4"/>
  <c r="O48" i="4"/>
  <c r="P48" i="4" s="1"/>
  <c r="G48" i="4"/>
  <c r="O47" i="4"/>
  <c r="P47" i="4" s="1"/>
  <c r="G47" i="4"/>
  <c r="P46" i="4"/>
  <c r="O46" i="4"/>
  <c r="G46" i="4"/>
  <c r="O45" i="4"/>
  <c r="P45" i="4" s="1"/>
  <c r="G45" i="4"/>
  <c r="P44" i="4"/>
  <c r="O44" i="4"/>
  <c r="G44" i="4"/>
  <c r="O43" i="4"/>
  <c r="G43" i="4"/>
  <c r="P43" i="4" s="1"/>
  <c r="O42" i="4"/>
  <c r="P42" i="4" s="1"/>
  <c r="G42" i="4"/>
  <c r="O135" i="3" l="1"/>
  <c r="P135" i="3" s="1"/>
  <c r="G135" i="3"/>
  <c r="O134" i="3"/>
  <c r="P134" i="3" s="1"/>
  <c r="G134" i="3"/>
  <c r="O133" i="3"/>
  <c r="G133" i="3"/>
  <c r="P133" i="3" s="1"/>
  <c r="P132" i="3"/>
  <c r="O132" i="3"/>
  <c r="G132" i="3"/>
  <c r="O131" i="3"/>
  <c r="P131" i="3" s="1"/>
  <c r="G131" i="3"/>
  <c r="O130" i="3"/>
  <c r="P130" i="3" s="1"/>
  <c r="G130" i="3"/>
  <c r="O129" i="3"/>
  <c r="P129" i="3" s="1"/>
  <c r="G129" i="3"/>
  <c r="P128" i="3"/>
  <c r="O128" i="3"/>
  <c r="G128" i="3"/>
  <c r="O127" i="3"/>
  <c r="P127" i="3" s="1"/>
  <c r="G127" i="3"/>
  <c r="O126" i="3"/>
  <c r="P126" i="3" s="1"/>
  <c r="G126" i="3"/>
  <c r="O125" i="3"/>
  <c r="G125" i="3"/>
  <c r="P125" i="3" s="1"/>
  <c r="P124" i="3"/>
  <c r="O124" i="3"/>
  <c r="G124" i="3"/>
  <c r="O123" i="3"/>
  <c r="P123" i="3" s="1"/>
  <c r="G123" i="3"/>
  <c r="O122" i="3"/>
  <c r="P122" i="3" s="1"/>
  <c r="G122" i="3"/>
  <c r="O121" i="3"/>
  <c r="P121" i="3" s="1"/>
  <c r="G121" i="3"/>
  <c r="P120" i="3"/>
  <c r="O120" i="3"/>
  <c r="G120" i="3"/>
  <c r="O119" i="3"/>
  <c r="P119" i="3" s="1"/>
  <c r="G119" i="3"/>
  <c r="O118" i="3"/>
  <c r="P118" i="3" s="1"/>
  <c r="G118" i="3"/>
  <c r="O117" i="3"/>
  <c r="G117" i="3"/>
  <c r="P117" i="3" s="1"/>
  <c r="P116" i="3"/>
  <c r="O116" i="3"/>
  <c r="G116" i="3"/>
  <c r="O115" i="3"/>
  <c r="P115" i="3" s="1"/>
  <c r="G115" i="3"/>
  <c r="O114" i="3"/>
  <c r="P114" i="3" s="1"/>
  <c r="G114" i="3"/>
  <c r="O14" i="5" l="1"/>
  <c r="P14" i="5" s="1"/>
  <c r="G14" i="5"/>
  <c r="P13" i="5"/>
  <c r="O13" i="5"/>
  <c r="G13" i="5"/>
  <c r="O12" i="5"/>
  <c r="P12" i="5" s="1"/>
  <c r="G12" i="5"/>
  <c r="P11" i="5"/>
  <c r="O11" i="5"/>
  <c r="G11" i="5"/>
  <c r="O10" i="5"/>
  <c r="P10" i="5" s="1"/>
  <c r="G10" i="5"/>
  <c r="P9" i="5"/>
  <c r="O9" i="5"/>
  <c r="G9" i="5"/>
  <c r="O8" i="5"/>
  <c r="P8" i="5" s="1"/>
  <c r="G8" i="5"/>
  <c r="O7" i="5"/>
  <c r="P7" i="5" s="1"/>
  <c r="G7" i="5"/>
  <c r="O41" i="4"/>
  <c r="G41" i="4"/>
  <c r="O40" i="4"/>
  <c r="G40" i="4"/>
  <c r="O39" i="4"/>
  <c r="G39" i="4"/>
  <c r="O38" i="4"/>
  <c r="G38" i="4"/>
  <c r="O37" i="4"/>
  <c r="G37" i="4"/>
  <c r="O36" i="4"/>
  <c r="G36" i="4"/>
  <c r="O35" i="4"/>
  <c r="G35" i="4"/>
  <c r="O34" i="4"/>
  <c r="G34" i="4"/>
  <c r="O33" i="4"/>
  <c r="G33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20" i="4"/>
  <c r="G20" i="4"/>
  <c r="O19" i="4"/>
  <c r="G19" i="4"/>
  <c r="O18" i="4"/>
  <c r="G18" i="4"/>
  <c r="O17" i="4"/>
  <c r="G17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P32" i="4" l="1"/>
  <c r="P40" i="4"/>
  <c r="P13" i="4"/>
  <c r="P37" i="4"/>
  <c r="P29" i="4"/>
  <c r="P7" i="4"/>
  <c r="P11" i="4"/>
  <c r="P15" i="4"/>
  <c r="P19" i="4"/>
  <c r="P23" i="4"/>
  <c r="P27" i="4"/>
  <c r="P31" i="4"/>
  <c r="P12" i="4"/>
  <c r="P20" i="4"/>
  <c r="P24" i="4"/>
  <c r="P18" i="4"/>
  <c r="P22" i="4"/>
  <c r="P26" i="4"/>
  <c r="P30" i="4"/>
  <c r="P34" i="4"/>
  <c r="P38" i="4"/>
  <c r="P8" i="4"/>
  <c r="P16" i="4"/>
  <c r="P39" i="4"/>
  <c r="P17" i="4"/>
  <c r="P36" i="4"/>
  <c r="P28" i="4"/>
  <c r="P25" i="4"/>
  <c r="P10" i="4"/>
  <c r="P35" i="4"/>
  <c r="P33" i="4"/>
  <c r="P14" i="4"/>
  <c r="P21" i="4"/>
  <c r="P9" i="4"/>
  <c r="P41" i="4"/>
  <c r="O113" i="3"/>
  <c r="P113" i="3" s="1"/>
  <c r="G113" i="3"/>
  <c r="O112" i="3"/>
  <c r="P112" i="3" s="1"/>
  <c r="G112" i="3"/>
  <c r="O111" i="3"/>
  <c r="G111" i="3"/>
  <c r="P111" i="3" s="1"/>
  <c r="O110" i="3"/>
  <c r="G110" i="3"/>
  <c r="P109" i="3"/>
  <c r="O109" i="3"/>
  <c r="G109" i="3"/>
  <c r="O108" i="3"/>
  <c r="P108" i="3" s="1"/>
  <c r="G108" i="3"/>
  <c r="O107" i="3"/>
  <c r="G107" i="3"/>
  <c r="O106" i="3"/>
  <c r="G106" i="3"/>
  <c r="O105" i="3"/>
  <c r="P105" i="3" s="1"/>
  <c r="G105" i="3"/>
  <c r="O104" i="3"/>
  <c r="P104" i="3" s="1"/>
  <c r="G104" i="3"/>
  <c r="O103" i="3"/>
  <c r="G103" i="3"/>
  <c r="O102" i="3"/>
  <c r="G102" i="3"/>
  <c r="P101" i="3"/>
  <c r="O101" i="3"/>
  <c r="G101" i="3"/>
  <c r="O100" i="3"/>
  <c r="G100" i="3"/>
  <c r="O99" i="3"/>
  <c r="P99" i="3" s="1"/>
  <c r="G99" i="3"/>
  <c r="O98" i="3"/>
  <c r="G98" i="3"/>
  <c r="O97" i="3"/>
  <c r="P97" i="3" s="1"/>
  <c r="G97" i="3"/>
  <c r="O96" i="3"/>
  <c r="P96" i="3" s="1"/>
  <c r="G96" i="3"/>
  <c r="O95" i="3"/>
  <c r="G95" i="3"/>
  <c r="O94" i="3"/>
  <c r="G94" i="3"/>
  <c r="O93" i="3"/>
  <c r="P93" i="3" s="1"/>
  <c r="G93" i="3"/>
  <c r="O92" i="3"/>
  <c r="G92" i="3"/>
  <c r="O91" i="3"/>
  <c r="P91" i="3" s="1"/>
  <c r="G91" i="3"/>
  <c r="O90" i="3"/>
  <c r="G90" i="3"/>
  <c r="O89" i="3"/>
  <c r="P89" i="3" s="1"/>
  <c r="G89" i="3"/>
  <c r="O88" i="3"/>
  <c r="P88" i="3" s="1"/>
  <c r="G88" i="3"/>
  <c r="O87" i="3"/>
  <c r="G87" i="3"/>
  <c r="O86" i="3"/>
  <c r="G86" i="3"/>
  <c r="P86" i="3" s="1"/>
  <c r="O85" i="3"/>
  <c r="P85" i="3" s="1"/>
  <c r="G85" i="3"/>
  <c r="O84" i="3"/>
  <c r="P84" i="3" s="1"/>
  <c r="G84" i="3"/>
  <c r="O83" i="3"/>
  <c r="G83" i="3"/>
  <c r="O82" i="3"/>
  <c r="P82" i="3" s="1"/>
  <c r="G82" i="3"/>
  <c r="O81" i="3"/>
  <c r="P81" i="3" s="1"/>
  <c r="G81" i="3"/>
  <c r="O80" i="3"/>
  <c r="P80" i="3" s="1"/>
  <c r="G80" i="3"/>
  <c r="O79" i="3"/>
  <c r="P79" i="3" s="1"/>
  <c r="G79" i="3"/>
  <c r="O78" i="3"/>
  <c r="G78" i="3"/>
  <c r="P78" i="3" s="1"/>
  <c r="O77" i="3"/>
  <c r="P77" i="3" s="1"/>
  <c r="G77" i="3"/>
  <c r="O76" i="3"/>
  <c r="G76" i="3"/>
  <c r="O75" i="3"/>
  <c r="G75" i="3"/>
  <c r="O74" i="3"/>
  <c r="P74" i="3" s="1"/>
  <c r="G74" i="3"/>
  <c r="O73" i="3"/>
  <c r="P73" i="3" s="1"/>
  <c r="G73" i="3"/>
  <c r="P72" i="3"/>
  <c r="O72" i="3"/>
  <c r="G72" i="3"/>
  <c r="O71" i="3"/>
  <c r="P71" i="3" s="1"/>
  <c r="G71" i="3"/>
  <c r="O70" i="3"/>
  <c r="G70" i="3"/>
  <c r="P70" i="3" s="1"/>
  <c r="O69" i="3"/>
  <c r="P69" i="3" s="1"/>
  <c r="G69" i="3"/>
  <c r="O68" i="3"/>
  <c r="G68" i="3"/>
  <c r="O67" i="3"/>
  <c r="G67" i="3"/>
  <c r="O66" i="3"/>
  <c r="G66" i="3"/>
  <c r="P65" i="3"/>
  <c r="O65" i="3"/>
  <c r="G65" i="3"/>
  <c r="P64" i="3"/>
  <c r="O64" i="3"/>
  <c r="G64" i="3"/>
  <c r="O63" i="3"/>
  <c r="G63" i="3"/>
  <c r="O62" i="3"/>
  <c r="G62" i="3"/>
  <c r="O61" i="3"/>
  <c r="P61" i="3" s="1"/>
  <c r="G61" i="3"/>
  <c r="O60" i="3"/>
  <c r="G60" i="3"/>
  <c r="O59" i="3"/>
  <c r="G59" i="3"/>
  <c r="O58" i="3"/>
  <c r="G58" i="3"/>
  <c r="P57" i="3"/>
  <c r="O57" i="3"/>
  <c r="G57" i="3"/>
  <c r="O56" i="3"/>
  <c r="P56" i="3" s="1"/>
  <c r="G56" i="3"/>
  <c r="O55" i="3"/>
  <c r="G55" i="3"/>
  <c r="O54" i="3"/>
  <c r="G54" i="3"/>
  <c r="O53" i="3"/>
  <c r="P53" i="3" s="1"/>
  <c r="G53" i="3"/>
  <c r="O52" i="3"/>
  <c r="P52" i="3" s="1"/>
  <c r="G52" i="3"/>
  <c r="O51" i="3"/>
  <c r="G51" i="3"/>
  <c r="O50" i="3"/>
  <c r="P50" i="3" s="1"/>
  <c r="G50" i="3"/>
  <c r="O49" i="3"/>
  <c r="P49" i="3" s="1"/>
  <c r="G49" i="3"/>
  <c r="O48" i="3"/>
  <c r="P48" i="3" s="1"/>
  <c r="G48" i="3"/>
  <c r="O47" i="3"/>
  <c r="P47" i="3" s="1"/>
  <c r="G47" i="3"/>
  <c r="O46" i="3"/>
  <c r="G46" i="3"/>
  <c r="P46" i="3" s="1"/>
  <c r="P45" i="3"/>
  <c r="O45" i="3"/>
  <c r="G45" i="3"/>
  <c r="O44" i="3"/>
  <c r="P44" i="3" s="1"/>
  <c r="G44" i="3"/>
  <c r="O43" i="3"/>
  <c r="G43" i="3"/>
  <c r="O42" i="3"/>
  <c r="G42" i="3"/>
  <c r="O41" i="3"/>
  <c r="P41" i="3" s="1"/>
  <c r="G41" i="3"/>
  <c r="O40" i="3"/>
  <c r="P40" i="3" s="1"/>
  <c r="G40" i="3"/>
  <c r="O39" i="3"/>
  <c r="G39" i="3"/>
  <c r="O38" i="3"/>
  <c r="G38" i="3"/>
  <c r="P38" i="3" s="1"/>
  <c r="P37" i="3"/>
  <c r="O37" i="3"/>
  <c r="G37" i="3"/>
  <c r="O36" i="3"/>
  <c r="G36" i="3"/>
  <c r="O35" i="3"/>
  <c r="P35" i="3" s="1"/>
  <c r="G35" i="3"/>
  <c r="O34" i="3"/>
  <c r="G34" i="3"/>
  <c r="O33" i="3"/>
  <c r="P33" i="3" s="1"/>
  <c r="G33" i="3"/>
  <c r="O32" i="3"/>
  <c r="P32" i="3" s="1"/>
  <c r="G32" i="3"/>
  <c r="O31" i="3"/>
  <c r="G31" i="3"/>
  <c r="O30" i="3"/>
  <c r="G30" i="3"/>
  <c r="O29" i="3"/>
  <c r="P29" i="3" s="1"/>
  <c r="G29" i="3"/>
  <c r="O28" i="3"/>
  <c r="G28" i="3"/>
  <c r="O27" i="3"/>
  <c r="P27" i="3" s="1"/>
  <c r="G27" i="3"/>
  <c r="O26" i="3"/>
  <c r="G26" i="3"/>
  <c r="O25" i="3"/>
  <c r="P25" i="3" s="1"/>
  <c r="G25" i="3"/>
  <c r="O24" i="3"/>
  <c r="P24" i="3" s="1"/>
  <c r="G24" i="3"/>
  <c r="O23" i="3"/>
  <c r="G23" i="3"/>
  <c r="O22" i="3"/>
  <c r="G22" i="3"/>
  <c r="P22" i="3" s="1"/>
  <c r="O21" i="3"/>
  <c r="P21" i="3" s="1"/>
  <c r="G21" i="3"/>
  <c r="O20" i="3"/>
  <c r="G20" i="3"/>
  <c r="O19" i="3"/>
  <c r="G19" i="3"/>
  <c r="O18" i="3"/>
  <c r="P18" i="3" s="1"/>
  <c r="G18" i="3"/>
  <c r="O17" i="3"/>
  <c r="P17" i="3" s="1"/>
  <c r="G17" i="3"/>
  <c r="O16" i="3"/>
  <c r="P16" i="3" s="1"/>
  <c r="G16" i="3"/>
  <c r="O15" i="3"/>
  <c r="P15" i="3" s="1"/>
  <c r="G15" i="3"/>
  <c r="O14" i="3"/>
  <c r="G14" i="3"/>
  <c r="P14" i="3" s="1"/>
  <c r="O13" i="3"/>
  <c r="P13" i="3" s="1"/>
  <c r="G13" i="3"/>
  <c r="O12" i="3"/>
  <c r="G12" i="3"/>
  <c r="O11" i="3"/>
  <c r="G11" i="3"/>
  <c r="O10" i="3"/>
  <c r="P10" i="3" s="1"/>
  <c r="G10" i="3"/>
  <c r="O9" i="3"/>
  <c r="G9" i="3"/>
  <c r="O8" i="3"/>
  <c r="P8" i="3" s="1"/>
  <c r="G8" i="3"/>
  <c r="O7" i="3"/>
  <c r="G7" i="3"/>
  <c r="P39" i="3" l="1"/>
  <c r="P103" i="3"/>
  <c r="P36" i="3"/>
  <c r="P66" i="3"/>
  <c r="P83" i="3"/>
  <c r="P100" i="3"/>
  <c r="P110" i="3"/>
  <c r="P9" i="3"/>
  <c r="P23" i="3"/>
  <c r="P26" i="3"/>
  <c r="P30" i="3"/>
  <c r="P43" i="3"/>
  <c r="P60" i="3"/>
  <c r="P87" i="3"/>
  <c r="P90" i="3"/>
  <c r="P107" i="3"/>
  <c r="P12" i="3"/>
  <c r="P42" i="3"/>
  <c r="P59" i="3"/>
  <c r="P76" i="3"/>
  <c r="P106" i="3"/>
  <c r="P19" i="3"/>
  <c r="P63" i="3"/>
  <c r="P20" i="3"/>
  <c r="P54" i="3"/>
  <c r="P67" i="3"/>
  <c r="P94" i="3"/>
  <c r="P34" i="3"/>
  <c r="P98" i="3"/>
  <c r="P7" i="3"/>
  <c r="P31" i="3"/>
  <c r="P51" i="3"/>
  <c r="P68" i="3"/>
  <c r="P95" i="3"/>
  <c r="P11" i="3"/>
  <c r="P28" i="3"/>
  <c r="P55" i="3"/>
  <c r="P58" i="3"/>
  <c r="P62" i="3"/>
  <c r="P75" i="3"/>
  <c r="P92" i="3"/>
  <c r="P102" i="3"/>
</calcChain>
</file>

<file path=xl/sharedStrings.xml><?xml version="1.0" encoding="utf-8"?>
<sst xmlns="http://schemas.openxmlformats.org/spreadsheetml/2006/main" count="141" uniqueCount="67">
  <si>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</si>
  <si>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</si>
  <si>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</si>
  <si>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</si>
  <si>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</si>
  <si>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</si>
  <si>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</si>
  <si>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</si>
  <si>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</si>
  <si>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2017</t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</si>
  <si>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</si>
  <si>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</si>
  <si>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</si>
  <si>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</si>
  <si>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</si>
  <si>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</si>
  <si>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</si>
  <si>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</si>
  <si>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</si>
  <si>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</si>
  <si>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</si>
  <si>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</si>
  <si>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</si>
  <si>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</si>
  <si>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</si>
  <si>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</si>
  <si>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</si>
  <si>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</si>
  <si>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</si>
  <si>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</si>
  <si>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</si>
  <si>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</si>
  <si>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</si>
  <si>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</si>
  <si>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</si>
  <si>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</si>
  <si>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</si>
  <si>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</si>
  <si>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</si>
  <si>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</si>
  <si>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</si>
  <si>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</si>
  <si>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</si>
  <si>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</si>
  <si>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</si>
  <si>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Source: Monetary Survey and the Balance sheets of Other financial intermediaries.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</si>
  <si>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</si>
  <si>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</si>
  <si>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</si>
  <si>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</si>
  <si>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</si>
  <si>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</si>
  <si>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</si>
  <si>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</si>
  <si>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t>Q3-2018</t>
  </si>
  <si>
    <t>Insurance technical reserves</t>
  </si>
  <si>
    <t>Liabilities of the  financial system indicates the consolidation of the liabilities of monetary survey ,financial intermediaries and insurance companies</t>
  </si>
  <si>
    <r>
      <t>January-18</t>
    </r>
    <r>
      <rPr>
        <vertAlign val="superscript"/>
        <sz val="12"/>
        <rFont val="Calibri"/>
        <family val="2"/>
        <scheme val="minor"/>
      </rPr>
      <t>(p)</t>
    </r>
  </si>
  <si>
    <r>
      <t>February-18</t>
    </r>
    <r>
      <rPr>
        <vertAlign val="superscript"/>
        <sz val="12"/>
        <rFont val="Calibri"/>
        <family val="2"/>
        <scheme val="minor"/>
      </rPr>
      <t>(p)</t>
    </r>
  </si>
  <si>
    <r>
      <t>March-18</t>
    </r>
    <r>
      <rPr>
        <vertAlign val="superscript"/>
        <sz val="12"/>
        <rFont val="Calibri"/>
        <family val="2"/>
        <scheme val="minor"/>
      </rPr>
      <t>(p)</t>
    </r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</si>
  <si>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</si>
  <si>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</si>
  <si>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</si>
  <si>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</si>
  <si>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</si>
  <si>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0"/>
        <rFont val="Helv"/>
      </rPr>
      <t>(p)</t>
    </r>
  </si>
  <si>
    <t>II.8.2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</si>
</sst>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  <numFmt numFmtId="213" formatCode="[$-409]m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210" fontId="78" fillId="0" borderId="9" xfId="0" quotePrefix="1" applyNumberFormat="1" applyFont="1" applyBorder="1" applyAlignment="1" applyProtection="1">
      <alignment horizontal="left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3" fontId="78" fillId="0" borderId="9" xfId="0" quotePrefix="1" applyNumberFormat="1" applyFont="1" applyFill="1" applyBorder="1" applyAlignment="1" applyProtection="1">
      <alignment horizontal="left"/>
    </xf>
    <xf numFmtId="169" fontId="76" fillId="0" borderId="1" xfId="0" applyFont="1" applyBorder="1"/>
    <xf numFmtId="169" fontId="76" fillId="0" borderId="6" xfId="0" applyFont="1" applyBorder="1"/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7" workbookViewId="0">
      <selection activeCell="E15" sqref="E15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7" t="s">
        <v>5</v>
      </c>
    </row>
    <row r="3" spans="2:5" s="17" customFormat="1">
      <c r="B3" s="37" t="s">
        <v>6</v>
      </c>
      <c r="C3"/>
    </row>
    <row r="4" spans="2:5" s="17" customFormat="1">
      <c r="B4" s="37" t="s">
        <v>7</v>
      </c>
    </row>
    <row r="5" spans="2:5" s="17" customFormat="1">
      <c r="B5" s="37" t="s">
        <v>8</v>
      </c>
    </row>
    <row r="6" spans="2:5" s="17" customFormat="1">
      <c r="B6" s="37"/>
    </row>
    <row r="8" spans="2:5" ht="18.75">
      <c r="B8" s="15" t="s">
        <v>13</v>
      </c>
    </row>
    <row r="9" spans="2:5" ht="18.75">
      <c r="B9" s="16" t="s">
        <v>26</v>
      </c>
    </row>
    <row r="11" spans="2:5" s="17" customFormat="1">
      <c r="B11" s="17" t="s">
        <v>14</v>
      </c>
    </row>
    <row r="12" spans="2:5" s="17" customFormat="1" ht="16.5" thickBot="1">
      <c r="B12" s="18" t="s">
        <v>15</v>
      </c>
      <c r="C12" s="18" t="s">
        <v>16</v>
      </c>
      <c r="D12" s="18" t="s">
        <v>17</v>
      </c>
      <c r="E12" s="18" t="s">
        <v>18</v>
      </c>
    </row>
    <row r="13" spans="2:5" s="17" customFormat="1">
      <c r="B13" s="56" t="s">
        <v>19</v>
      </c>
      <c r="C13" s="19" t="s">
        <v>20</v>
      </c>
      <c r="D13" s="19" t="s">
        <v>19</v>
      </c>
      <c r="E13" s="38">
        <v>43404</v>
      </c>
    </row>
    <row r="14" spans="2:5" s="17" customFormat="1">
      <c r="B14" s="56" t="s">
        <v>21</v>
      </c>
      <c r="C14" s="19" t="s">
        <v>22</v>
      </c>
      <c r="D14" s="19" t="s">
        <v>21</v>
      </c>
      <c r="E14" s="21" t="s">
        <v>54</v>
      </c>
    </row>
    <row r="15" spans="2:5" s="17" customFormat="1">
      <c r="B15" s="56" t="s">
        <v>23</v>
      </c>
      <c r="C15" s="19" t="s">
        <v>24</v>
      </c>
      <c r="D15" s="19" t="s">
        <v>23</v>
      </c>
      <c r="E15" s="20" t="s">
        <v>9</v>
      </c>
    </row>
    <row r="16" spans="2:5" s="17" customFormat="1"/>
    <row r="17" spans="2:3" s="17" customFormat="1">
      <c r="B17" s="17" t="s">
        <v>25</v>
      </c>
      <c r="C17" s="22"/>
    </row>
    <row r="18" spans="2:3" s="17" customFormat="1">
      <c r="B18" s="17" t="s">
        <v>52</v>
      </c>
      <c r="C18" s="22"/>
    </row>
    <row r="19" spans="2:3" s="17" customFormat="1">
      <c r="C19" s="22"/>
    </row>
    <row r="20" spans="2:3">
      <c r="B20" s="17" t="s">
        <v>2</v>
      </c>
      <c r="C20" s="17" t="s">
        <v>27</v>
      </c>
    </row>
    <row r="21" spans="2:3">
      <c r="B21" s="17" t="s">
        <v>3</v>
      </c>
      <c r="C21" s="23" t="s">
        <v>4</v>
      </c>
    </row>
    <row r="24" spans="2:3" s="39" customFormat="1" ht="47.25">
      <c r="B24" s="70" t="s">
        <v>56</v>
      </c>
    </row>
    <row r="25" spans="2:3" s="39" customFormat="1">
      <c r="B25" s="48" t="s">
        <v>28</v>
      </c>
      <c r="C25" s="40"/>
    </row>
    <row r="26" spans="2:3" s="39" customFormat="1">
      <c r="B26" s="49" t="s">
        <v>29</v>
      </c>
      <c r="C26" s="41"/>
    </row>
    <row r="27" spans="2:3" s="39" customFormat="1">
      <c r="B27" s="49" t="s">
        <v>30</v>
      </c>
    </row>
    <row r="28" spans="2:3" s="39" customFormat="1">
      <c r="B28" s="49" t="s">
        <v>39</v>
      </c>
      <c r="C28" s="42"/>
    </row>
    <row r="29" spans="2:3" s="39" customFormat="1">
      <c r="B29" s="49" t="s">
        <v>31</v>
      </c>
      <c r="C29" s="40"/>
    </row>
    <row r="30" spans="2:3" s="39" customFormat="1">
      <c r="B30" s="49" t="s">
        <v>32</v>
      </c>
      <c r="C30" s="43"/>
    </row>
    <row r="31" spans="2:3" s="39" customFormat="1">
      <c r="B31" s="48" t="s">
        <v>48</v>
      </c>
      <c r="C31" s="43"/>
    </row>
    <row r="32" spans="2:3" s="39" customFormat="1">
      <c r="B32" s="49" t="s">
        <v>33</v>
      </c>
      <c r="C32" s="45"/>
    </row>
    <row r="33" spans="2:3" s="39" customFormat="1">
      <c r="B33" s="49" t="s">
        <v>40</v>
      </c>
      <c r="C33" s="43"/>
    </row>
    <row r="34" spans="2:3" s="39" customFormat="1">
      <c r="B34" s="49" t="s">
        <v>34</v>
      </c>
      <c r="C34" s="46"/>
    </row>
    <row r="35" spans="2:3" s="39" customFormat="1">
      <c r="B35" s="49" t="s">
        <v>35</v>
      </c>
      <c r="C35" s="46"/>
    </row>
    <row r="36" spans="2:3" s="39" customFormat="1">
      <c r="B36" s="69" t="s">
        <v>55</v>
      </c>
      <c r="C36" s="46"/>
    </row>
    <row r="37" spans="2:3" s="39" customFormat="1" ht="31.5">
      <c r="B37" s="50" t="s">
        <v>49</v>
      </c>
      <c r="C37" s="46"/>
    </row>
    <row r="38" spans="2:3" s="39" customFormat="1">
      <c r="B38" s="49" t="s">
        <v>47</v>
      </c>
    </row>
    <row r="39" spans="2:3" s="39" customFormat="1">
      <c r="B39" s="48" t="s">
        <v>36</v>
      </c>
      <c r="C39" s="43"/>
    </row>
    <row r="40" spans="2:3" s="39" customFormat="1">
      <c r="C40" s="46"/>
    </row>
    <row r="41" spans="2:3" s="39" customFormat="1">
      <c r="B41" s="44"/>
    </row>
    <row r="42" spans="2:3" s="39" customFormat="1">
      <c r="B42" s="47"/>
      <c r="C42" s="46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49"/>
  <sheetViews>
    <sheetView workbookViewId="0">
      <pane xSplit="1" ySplit="6" topLeftCell="H131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10" max="10" width="13" customWidth="1"/>
    <col min="11" max="11" width="11.6640625" bestFit="1" customWidth="1"/>
    <col min="12" max="12" width="11.6640625" customWidth="1"/>
    <col min="13" max="13" width="16.33203125" customWidth="1"/>
    <col min="14" max="16" width="11.6640625" bestFit="1" customWidth="1"/>
  </cols>
  <sheetData>
    <row r="1" spans="1:20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 t="s">
        <v>66</v>
      </c>
    </row>
    <row r="2" spans="1:20" s="30" customFormat="1" ht="19.5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53"/>
      <c r="R2" s="53"/>
      <c r="S2" s="53"/>
      <c r="T2" s="54"/>
    </row>
    <row r="3" spans="1:20" s="30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5"/>
    </row>
    <row r="4" spans="1:20" s="30" customFormat="1" ht="19.5">
      <c r="A4" s="74"/>
      <c r="B4" s="75"/>
      <c r="C4" s="76"/>
      <c r="D4" s="76"/>
      <c r="E4" s="77"/>
      <c r="F4" s="76"/>
      <c r="G4" s="76"/>
      <c r="H4" s="76"/>
      <c r="I4" s="76"/>
      <c r="J4" s="76"/>
      <c r="K4" s="76"/>
      <c r="L4" s="76"/>
      <c r="M4" s="76"/>
      <c r="N4" s="76"/>
      <c r="O4" s="76"/>
      <c r="P4" s="78"/>
    </row>
    <row r="5" spans="1:20" s="30" customFormat="1" ht="15.75" customHeight="1">
      <c r="A5" s="84" t="s">
        <v>37</v>
      </c>
      <c r="B5" s="82" t="s">
        <v>28</v>
      </c>
      <c r="C5" s="82"/>
      <c r="D5" s="82"/>
      <c r="E5" s="82"/>
      <c r="F5" s="82"/>
      <c r="G5" s="82"/>
      <c r="H5" s="82" t="s">
        <v>51</v>
      </c>
      <c r="I5" s="82"/>
      <c r="J5" s="82"/>
      <c r="K5" s="82"/>
      <c r="L5" s="82"/>
      <c r="M5" s="82"/>
      <c r="N5" s="82"/>
      <c r="O5" s="82"/>
      <c r="P5" s="83" t="s">
        <v>36</v>
      </c>
    </row>
    <row r="6" spans="1:20" s="30" customFormat="1" ht="93.75">
      <c r="A6" s="85"/>
      <c r="B6" s="33" t="s">
        <v>29</v>
      </c>
      <c r="C6" s="31" t="s">
        <v>30</v>
      </c>
      <c r="D6" s="34" t="s">
        <v>38</v>
      </c>
      <c r="E6" s="34" t="s">
        <v>31</v>
      </c>
      <c r="F6" s="32" t="s">
        <v>41</v>
      </c>
      <c r="G6" s="31" t="s">
        <v>1</v>
      </c>
      <c r="H6" s="32" t="s">
        <v>33</v>
      </c>
      <c r="I6" s="34" t="s">
        <v>40</v>
      </c>
      <c r="J6" s="34" t="s">
        <v>42</v>
      </c>
      <c r="K6" s="34" t="s">
        <v>43</v>
      </c>
      <c r="L6" s="68" t="s">
        <v>55</v>
      </c>
      <c r="M6" s="32" t="s">
        <v>44</v>
      </c>
      <c r="N6" s="35" t="s">
        <v>50</v>
      </c>
      <c r="O6" s="35" t="s">
        <v>1</v>
      </c>
      <c r="P6" s="83"/>
    </row>
    <row r="7" spans="1:20" s="2" customFormat="1">
      <c r="A7" s="58">
        <v>39448</v>
      </c>
      <c r="B7" s="27">
        <v>79689.100000000006</v>
      </c>
      <c r="C7" s="27">
        <v>156706</v>
      </c>
      <c r="D7" s="27">
        <v>85963.499999999985</v>
      </c>
      <c r="E7" s="28">
        <v>43197.2</v>
      </c>
      <c r="F7" s="27">
        <v>5755.2</v>
      </c>
      <c r="G7" s="29">
        <f t="shared" ref="G7:G70" si="0">SUM(B7:F7)</f>
        <v>371311</v>
      </c>
      <c r="H7" s="27">
        <v>6484.6000000000013</v>
      </c>
      <c r="I7" s="27"/>
      <c r="J7" s="27">
        <v>2368.6</v>
      </c>
      <c r="K7" s="27">
        <v>95793.099999999991</v>
      </c>
      <c r="L7" s="27"/>
      <c r="M7" s="29">
        <v>-2809.7999999999984</v>
      </c>
      <c r="N7" s="29">
        <v>34954.400000000009</v>
      </c>
      <c r="O7" s="29">
        <f t="shared" ref="O7:O70" si="1">SUM(H7:N7)</f>
        <v>136790.9</v>
      </c>
      <c r="P7" s="29">
        <f t="shared" ref="P7:P102" si="2">O7+G7</f>
        <v>508101.9</v>
      </c>
    </row>
    <row r="8" spans="1:20" s="2" customFormat="1">
      <c r="A8" s="58">
        <v>39479</v>
      </c>
      <c r="B8" s="27">
        <v>80782.5</v>
      </c>
      <c r="C8" s="27">
        <v>156964.79999999996</v>
      </c>
      <c r="D8" s="27">
        <v>89136.799999999988</v>
      </c>
      <c r="E8" s="28">
        <v>51858.599999999969</v>
      </c>
      <c r="F8" s="27">
        <v>6551.5999999999995</v>
      </c>
      <c r="G8" s="29">
        <f t="shared" si="0"/>
        <v>385294.29999999993</v>
      </c>
      <c r="H8" s="27">
        <v>6666.6</v>
      </c>
      <c r="I8" s="27"/>
      <c r="J8" s="27">
        <v>2117.1999999999998</v>
      </c>
      <c r="K8" s="27">
        <v>99408.400000000009</v>
      </c>
      <c r="L8" s="27"/>
      <c r="M8" s="29">
        <v>-3353.1999999999975</v>
      </c>
      <c r="N8" s="29">
        <v>33219.700000000012</v>
      </c>
      <c r="O8" s="29">
        <f t="shared" si="1"/>
        <v>138058.70000000001</v>
      </c>
      <c r="P8" s="29">
        <f t="shared" si="2"/>
        <v>523352.99999999994</v>
      </c>
    </row>
    <row r="9" spans="1:20" s="2" customFormat="1">
      <c r="A9" s="58">
        <v>39508</v>
      </c>
      <c r="B9" s="27">
        <v>80635.8</v>
      </c>
      <c r="C9" s="27">
        <v>168932.30000000002</v>
      </c>
      <c r="D9" s="27">
        <v>89083.5</v>
      </c>
      <c r="E9" s="28">
        <v>59602.599999999991</v>
      </c>
      <c r="F9" s="27">
        <v>6755.5</v>
      </c>
      <c r="G9" s="29">
        <f t="shared" si="0"/>
        <v>405009.7</v>
      </c>
      <c r="H9" s="27">
        <v>6970.2</v>
      </c>
      <c r="I9" s="27"/>
      <c r="J9" s="27">
        <v>2145.1999999999998</v>
      </c>
      <c r="K9" s="27">
        <v>92586.200000000012</v>
      </c>
      <c r="L9" s="27"/>
      <c r="M9" s="29">
        <v>-1790.1999999999987</v>
      </c>
      <c r="N9" s="29">
        <v>32622.400000000009</v>
      </c>
      <c r="O9" s="29">
        <f t="shared" si="1"/>
        <v>132533.80000000002</v>
      </c>
      <c r="P9" s="29">
        <f t="shared" si="2"/>
        <v>537543.5</v>
      </c>
    </row>
    <row r="10" spans="1:20" s="2" customFormat="1">
      <c r="A10" s="58">
        <v>39539</v>
      </c>
      <c r="B10" s="27">
        <v>89167.6</v>
      </c>
      <c r="C10" s="27">
        <v>164775.5</v>
      </c>
      <c r="D10" s="27">
        <v>88413.100000000035</v>
      </c>
      <c r="E10" s="28">
        <v>54473.499999999993</v>
      </c>
      <c r="F10" s="27">
        <v>6549.9999999999991</v>
      </c>
      <c r="G10" s="29">
        <f t="shared" si="0"/>
        <v>403379.70000000007</v>
      </c>
      <c r="H10" s="27">
        <v>7507.9000000000005</v>
      </c>
      <c r="I10" s="27"/>
      <c r="J10" s="27">
        <v>1906.4</v>
      </c>
      <c r="K10" s="27">
        <v>87299.400000000009</v>
      </c>
      <c r="L10" s="27"/>
      <c r="M10" s="29">
        <v>-1494.7</v>
      </c>
      <c r="N10" s="29">
        <v>39359.30000000001</v>
      </c>
      <c r="O10" s="29">
        <f t="shared" si="1"/>
        <v>134578.30000000002</v>
      </c>
      <c r="P10" s="29">
        <f t="shared" si="2"/>
        <v>537958.00000000012</v>
      </c>
    </row>
    <row r="11" spans="1:20" s="2" customFormat="1">
      <c r="A11" s="58">
        <v>39569</v>
      </c>
      <c r="B11" s="27">
        <v>90127.5</v>
      </c>
      <c r="C11" s="27">
        <v>156462.79999999999</v>
      </c>
      <c r="D11" s="27">
        <v>89650.3</v>
      </c>
      <c r="E11" s="28">
        <v>51599.676999999981</v>
      </c>
      <c r="F11" s="27">
        <v>6609</v>
      </c>
      <c r="G11" s="29">
        <f t="shared" si="0"/>
        <v>394449.27699999994</v>
      </c>
      <c r="H11" s="27">
        <v>7522.4000000000015</v>
      </c>
      <c r="I11" s="27"/>
      <c r="J11" s="27">
        <v>2593.4</v>
      </c>
      <c r="K11" s="27">
        <v>93514.500000000015</v>
      </c>
      <c r="L11" s="27"/>
      <c r="M11" s="29">
        <v>-2988.6000000000022</v>
      </c>
      <c r="N11" s="29">
        <v>35857.899999999987</v>
      </c>
      <c r="O11" s="29">
        <f t="shared" si="1"/>
        <v>136499.6</v>
      </c>
      <c r="P11" s="29">
        <f t="shared" si="2"/>
        <v>530948.87699999998</v>
      </c>
    </row>
    <row r="12" spans="1:20" s="2" customFormat="1">
      <c r="A12" s="58">
        <v>39600</v>
      </c>
      <c r="B12" s="27">
        <v>99266.699999999983</v>
      </c>
      <c r="C12" s="27">
        <v>167031.90000000005</v>
      </c>
      <c r="D12" s="27">
        <v>86848.6</v>
      </c>
      <c r="E12" s="28">
        <v>53497.899999999987</v>
      </c>
      <c r="F12" s="27">
        <v>7103.2</v>
      </c>
      <c r="G12" s="29">
        <f t="shared" si="0"/>
        <v>413748.30000000005</v>
      </c>
      <c r="H12" s="27">
        <v>7739.7999999999993</v>
      </c>
      <c r="I12" s="27"/>
      <c r="J12" s="27">
        <v>2889.3</v>
      </c>
      <c r="K12" s="27">
        <v>98965.5</v>
      </c>
      <c r="L12" s="27"/>
      <c r="M12" s="29">
        <v>-3918.8000000000029</v>
      </c>
      <c r="N12" s="29">
        <v>37576.499999999985</v>
      </c>
      <c r="O12" s="29">
        <f t="shared" si="1"/>
        <v>143252.29999999999</v>
      </c>
      <c r="P12" s="29">
        <f t="shared" si="2"/>
        <v>557000.60000000009</v>
      </c>
    </row>
    <row r="13" spans="1:20" s="2" customFormat="1">
      <c r="A13" s="58">
        <v>39630</v>
      </c>
      <c r="B13" s="27">
        <v>111386.09999999999</v>
      </c>
      <c r="C13" s="27">
        <v>168605.40000000002</v>
      </c>
      <c r="D13" s="27">
        <v>91211.199999999997</v>
      </c>
      <c r="E13" s="28">
        <v>53458.899999999965</v>
      </c>
      <c r="F13" s="27">
        <v>7182.9</v>
      </c>
      <c r="G13" s="29">
        <f t="shared" si="0"/>
        <v>431844.5</v>
      </c>
      <c r="H13" s="27">
        <v>8014.7</v>
      </c>
      <c r="I13" s="27"/>
      <c r="J13" s="27">
        <v>2612.9</v>
      </c>
      <c r="K13" s="27">
        <v>103402.7</v>
      </c>
      <c r="L13" s="27"/>
      <c r="M13" s="29">
        <v>-3510.600000000004</v>
      </c>
      <c r="N13" s="29">
        <v>30446.685000000005</v>
      </c>
      <c r="O13" s="29">
        <f t="shared" si="1"/>
        <v>140966.38500000001</v>
      </c>
      <c r="P13" s="29">
        <f t="shared" si="2"/>
        <v>572810.88500000001</v>
      </c>
    </row>
    <row r="14" spans="1:20" s="2" customFormat="1">
      <c r="A14" s="58">
        <v>39661</v>
      </c>
      <c r="B14" s="27">
        <v>110188.89999999998</v>
      </c>
      <c r="C14" s="27">
        <v>177071.50000000003</v>
      </c>
      <c r="D14" s="27">
        <v>92805.89999999998</v>
      </c>
      <c r="E14" s="28">
        <v>58804.200000000048</v>
      </c>
      <c r="F14" s="27">
        <v>7450.8999999999987</v>
      </c>
      <c r="G14" s="29">
        <f t="shared" si="0"/>
        <v>446321.40000000008</v>
      </c>
      <c r="H14" s="27">
        <v>8104.7999999999993</v>
      </c>
      <c r="I14" s="27"/>
      <c r="J14" s="27">
        <v>3329</v>
      </c>
      <c r="K14" s="27">
        <v>104321.8</v>
      </c>
      <c r="L14" s="27"/>
      <c r="M14" s="29">
        <v>-4501.2999999999993</v>
      </c>
      <c r="N14" s="29">
        <v>28249.700000000026</v>
      </c>
      <c r="O14" s="29">
        <f t="shared" si="1"/>
        <v>139504.00000000003</v>
      </c>
      <c r="P14" s="29">
        <f t="shared" si="2"/>
        <v>585825.40000000014</v>
      </c>
    </row>
    <row r="15" spans="1:20" s="2" customFormat="1">
      <c r="A15" s="58">
        <v>39692</v>
      </c>
      <c r="B15" s="27">
        <v>110350.20000000001</v>
      </c>
      <c r="C15" s="27">
        <v>184837.59999999998</v>
      </c>
      <c r="D15" s="27">
        <v>94519.900000000009</v>
      </c>
      <c r="E15" s="28">
        <v>63322.599999999984</v>
      </c>
      <c r="F15" s="27">
        <v>7610.2999999999993</v>
      </c>
      <c r="G15" s="29">
        <f t="shared" si="0"/>
        <v>460640.6</v>
      </c>
      <c r="H15" s="27">
        <v>8094.7999999999993</v>
      </c>
      <c r="I15" s="27"/>
      <c r="J15" s="27">
        <v>3473.3</v>
      </c>
      <c r="K15" s="27">
        <v>104968.7</v>
      </c>
      <c r="L15" s="27"/>
      <c r="M15" s="29">
        <v>-3204.8000000000047</v>
      </c>
      <c r="N15" s="29">
        <v>31659.900000000012</v>
      </c>
      <c r="O15" s="29">
        <f t="shared" si="1"/>
        <v>144991.9</v>
      </c>
      <c r="P15" s="29">
        <f t="shared" si="2"/>
        <v>605632.5</v>
      </c>
    </row>
    <row r="16" spans="1:20" s="2" customFormat="1">
      <c r="A16" s="58">
        <v>39722</v>
      </c>
      <c r="B16" s="27">
        <v>108669.70000000001</v>
      </c>
      <c r="C16" s="27">
        <v>187490</v>
      </c>
      <c r="D16" s="27">
        <v>96513.4</v>
      </c>
      <c r="E16" s="28">
        <v>59725.2</v>
      </c>
      <c r="F16" s="27">
        <v>7351.6999999999989</v>
      </c>
      <c r="G16" s="29">
        <f t="shared" si="0"/>
        <v>459750</v>
      </c>
      <c r="H16" s="27">
        <v>8207.2000000000007</v>
      </c>
      <c r="I16" s="27"/>
      <c r="J16" s="27">
        <v>3310.6</v>
      </c>
      <c r="K16" s="27">
        <v>106571.9</v>
      </c>
      <c r="L16" s="27"/>
      <c r="M16" s="29">
        <v>-2334.8999999999978</v>
      </c>
      <c r="N16" s="29">
        <v>39808.500000000015</v>
      </c>
      <c r="O16" s="29">
        <f t="shared" si="1"/>
        <v>155563.30000000002</v>
      </c>
      <c r="P16" s="29">
        <f t="shared" si="2"/>
        <v>615313.30000000005</v>
      </c>
    </row>
    <row r="17" spans="1:16" s="2" customFormat="1">
      <c r="A17" s="58">
        <v>39753</v>
      </c>
      <c r="B17" s="27">
        <v>106022.1</v>
      </c>
      <c r="C17" s="27">
        <v>186562.3</v>
      </c>
      <c r="D17" s="27">
        <v>99180.900000000023</v>
      </c>
      <c r="E17" s="28">
        <v>63216.900000000009</v>
      </c>
      <c r="F17" s="27">
        <v>7345.2999999999993</v>
      </c>
      <c r="G17" s="29">
        <f t="shared" si="0"/>
        <v>462327.50000000006</v>
      </c>
      <c r="H17" s="27">
        <v>8247.7000000000007</v>
      </c>
      <c r="I17" s="27"/>
      <c r="J17" s="27">
        <v>3369.6</v>
      </c>
      <c r="K17" s="27">
        <v>111968.8</v>
      </c>
      <c r="L17" s="27"/>
      <c r="M17" s="29">
        <v>-1439.3000000000011</v>
      </c>
      <c r="N17" s="29">
        <v>37207.399999999987</v>
      </c>
      <c r="O17" s="29">
        <f t="shared" si="1"/>
        <v>159354.19999999998</v>
      </c>
      <c r="P17" s="29">
        <f t="shared" si="2"/>
        <v>621681.70000000007</v>
      </c>
    </row>
    <row r="18" spans="1:16" s="2" customFormat="1">
      <c r="A18" s="58">
        <v>39783</v>
      </c>
      <c r="B18" s="27">
        <v>112622.5</v>
      </c>
      <c r="C18" s="27">
        <v>207061.90000000005</v>
      </c>
      <c r="D18" s="27">
        <v>99838.999999999985</v>
      </c>
      <c r="E18" s="28">
        <v>63073.699999999953</v>
      </c>
      <c r="F18" s="27">
        <v>7693.2999999999975</v>
      </c>
      <c r="G18" s="29">
        <f t="shared" si="0"/>
        <v>490290.39999999997</v>
      </c>
      <c r="H18" s="27">
        <v>8345</v>
      </c>
      <c r="I18" s="27"/>
      <c r="J18" s="27">
        <v>5225.7</v>
      </c>
      <c r="K18" s="27">
        <v>113622.39999999999</v>
      </c>
      <c r="L18" s="27"/>
      <c r="M18" s="29">
        <v>-3768.2999999999984</v>
      </c>
      <c r="N18" s="29">
        <v>55045</v>
      </c>
      <c r="O18" s="29">
        <f t="shared" si="1"/>
        <v>178469.8</v>
      </c>
      <c r="P18" s="29">
        <f t="shared" si="2"/>
        <v>668760.19999999995</v>
      </c>
    </row>
    <row r="19" spans="1:16" s="2" customFormat="1">
      <c r="A19" s="58">
        <v>39814</v>
      </c>
      <c r="B19" s="27">
        <v>103454.39999999999</v>
      </c>
      <c r="C19" s="27">
        <v>199773.80000000002</v>
      </c>
      <c r="D19" s="27">
        <v>98524.999999999985</v>
      </c>
      <c r="E19" s="28">
        <v>63221.099999999991</v>
      </c>
      <c r="F19" s="27">
        <v>7855.0999999999995</v>
      </c>
      <c r="G19" s="29">
        <f t="shared" si="0"/>
        <v>472829.39999999997</v>
      </c>
      <c r="H19" s="27">
        <v>8380</v>
      </c>
      <c r="I19" s="27"/>
      <c r="J19" s="27">
        <v>5513.8</v>
      </c>
      <c r="K19" s="27">
        <v>106093.2</v>
      </c>
      <c r="L19" s="27"/>
      <c r="M19" s="29">
        <v>-2038.7000000000032</v>
      </c>
      <c r="N19" s="29">
        <v>42560.5</v>
      </c>
      <c r="O19" s="29">
        <f t="shared" si="1"/>
        <v>160508.79999999999</v>
      </c>
      <c r="P19" s="29">
        <f t="shared" si="2"/>
        <v>633338.19999999995</v>
      </c>
    </row>
    <row r="20" spans="1:16" s="2" customFormat="1">
      <c r="A20" s="58">
        <v>39845</v>
      </c>
      <c r="B20" s="27">
        <v>100983.2</v>
      </c>
      <c r="C20" s="27">
        <v>195147.6</v>
      </c>
      <c r="D20" s="27">
        <v>100309.7</v>
      </c>
      <c r="E20" s="28">
        <v>63836.368000000002</v>
      </c>
      <c r="F20" s="27">
        <v>7970.8</v>
      </c>
      <c r="G20" s="29">
        <f t="shared" si="0"/>
        <v>468247.66800000001</v>
      </c>
      <c r="H20" s="27">
        <v>8605</v>
      </c>
      <c r="I20" s="27"/>
      <c r="J20" s="27">
        <v>6639.8</v>
      </c>
      <c r="K20" s="27">
        <v>109982.6</v>
      </c>
      <c r="L20" s="27"/>
      <c r="M20" s="29">
        <v>-1453.3999999999999</v>
      </c>
      <c r="N20" s="29">
        <v>39728.400000000001</v>
      </c>
      <c r="O20" s="29">
        <f t="shared" si="1"/>
        <v>163502.40000000002</v>
      </c>
      <c r="P20" s="29">
        <f t="shared" si="2"/>
        <v>631750.06799999997</v>
      </c>
    </row>
    <row r="21" spans="1:16" s="2" customFormat="1">
      <c r="A21" s="58">
        <v>39873</v>
      </c>
      <c r="B21" s="27">
        <v>99933.9</v>
      </c>
      <c r="C21" s="27">
        <v>203598.3</v>
      </c>
      <c r="D21" s="27">
        <v>99993.599999999991</v>
      </c>
      <c r="E21" s="28">
        <v>67860.600000000006</v>
      </c>
      <c r="F21" s="27">
        <v>8009.0999999999995</v>
      </c>
      <c r="G21" s="29">
        <f t="shared" si="0"/>
        <v>479395.49999999988</v>
      </c>
      <c r="H21" s="27">
        <v>8899.4</v>
      </c>
      <c r="I21" s="27"/>
      <c r="J21" s="27">
        <v>5647.2</v>
      </c>
      <c r="K21" s="27">
        <v>115251</v>
      </c>
      <c r="L21" s="27"/>
      <c r="M21" s="29">
        <v>278.69999999999777</v>
      </c>
      <c r="N21" s="29">
        <v>22781.8</v>
      </c>
      <c r="O21" s="29">
        <f t="shared" si="1"/>
        <v>152858.1</v>
      </c>
      <c r="P21" s="29">
        <f t="shared" si="2"/>
        <v>632253.59999999986</v>
      </c>
    </row>
    <row r="22" spans="1:16" s="2" customFormat="1">
      <c r="A22" s="58">
        <v>39904</v>
      </c>
      <c r="B22" s="27">
        <v>103575.8</v>
      </c>
      <c r="C22" s="27">
        <v>200820.90000000002</v>
      </c>
      <c r="D22" s="27">
        <v>102644.59999999999</v>
      </c>
      <c r="E22" s="28">
        <v>69235.39999999998</v>
      </c>
      <c r="F22" s="27">
        <v>8171.6</v>
      </c>
      <c r="G22" s="29">
        <f t="shared" si="0"/>
        <v>484448.29999999993</v>
      </c>
      <c r="H22" s="27">
        <v>9006.1</v>
      </c>
      <c r="I22" s="27"/>
      <c r="J22" s="27">
        <v>5663.5</v>
      </c>
      <c r="K22" s="27">
        <v>112091.2</v>
      </c>
      <c r="L22" s="27"/>
      <c r="M22" s="29">
        <v>-4413.4999999999991</v>
      </c>
      <c r="N22" s="29">
        <v>25258.5</v>
      </c>
      <c r="O22" s="29">
        <f t="shared" si="1"/>
        <v>147605.79999999999</v>
      </c>
      <c r="P22" s="29">
        <f t="shared" si="2"/>
        <v>632054.09999999986</v>
      </c>
    </row>
    <row r="23" spans="1:16" s="2" customFormat="1">
      <c r="A23" s="58">
        <v>39934</v>
      </c>
      <c r="B23" s="27">
        <v>100323.1</v>
      </c>
      <c r="C23" s="27">
        <v>196045.00000000006</v>
      </c>
      <c r="D23" s="27">
        <v>105416.20000000001</v>
      </c>
      <c r="E23" s="28">
        <v>68900.700000000026</v>
      </c>
      <c r="F23" s="27">
        <v>8540.2999999999993</v>
      </c>
      <c r="G23" s="29">
        <f t="shared" si="0"/>
        <v>479225.3000000001</v>
      </c>
      <c r="H23" s="27">
        <v>8970.6999999999989</v>
      </c>
      <c r="I23" s="27"/>
      <c r="J23" s="27">
        <v>4707.2</v>
      </c>
      <c r="K23" s="27">
        <v>114201.7</v>
      </c>
      <c r="L23" s="27"/>
      <c r="M23" s="29">
        <v>2428.6000000000049</v>
      </c>
      <c r="N23" s="29">
        <v>58703.1</v>
      </c>
      <c r="O23" s="29">
        <f t="shared" si="1"/>
        <v>189011.3</v>
      </c>
      <c r="P23" s="29">
        <f t="shared" si="2"/>
        <v>668236.60000000009</v>
      </c>
    </row>
    <row r="24" spans="1:16" s="2" customFormat="1">
      <c r="A24" s="58">
        <v>39965</v>
      </c>
      <c r="B24" s="27">
        <v>108011.2</v>
      </c>
      <c r="C24" s="27">
        <v>202721.79999999996</v>
      </c>
      <c r="D24" s="27">
        <v>106915.59999999998</v>
      </c>
      <c r="E24" s="28">
        <v>69104.300000000017</v>
      </c>
      <c r="F24" s="27">
        <v>8673.0999999999985</v>
      </c>
      <c r="G24" s="29">
        <f t="shared" si="0"/>
        <v>495425.99999999988</v>
      </c>
      <c r="H24" s="27">
        <v>10110.4</v>
      </c>
      <c r="I24" s="27"/>
      <c r="J24" s="27">
        <v>3207.8999999999996</v>
      </c>
      <c r="K24" s="27">
        <v>126943.8</v>
      </c>
      <c r="L24" s="27"/>
      <c r="M24" s="29">
        <v>-139.8999999999985</v>
      </c>
      <c r="N24" s="29">
        <v>54502.2</v>
      </c>
      <c r="O24" s="29">
        <f t="shared" si="1"/>
        <v>194624.40000000002</v>
      </c>
      <c r="P24" s="29">
        <f t="shared" si="2"/>
        <v>690050.39999999991</v>
      </c>
    </row>
    <row r="25" spans="1:16" s="2" customFormat="1">
      <c r="A25" s="58">
        <v>39995</v>
      </c>
      <c r="B25" s="27">
        <v>111942.3</v>
      </c>
      <c r="C25" s="27">
        <v>196651.40000000002</v>
      </c>
      <c r="D25" s="27">
        <v>107474.4</v>
      </c>
      <c r="E25" s="28">
        <v>70439.999999999985</v>
      </c>
      <c r="F25" s="27">
        <v>8690.0999999999985</v>
      </c>
      <c r="G25" s="29">
        <f t="shared" si="0"/>
        <v>495198.19999999995</v>
      </c>
      <c r="H25" s="27">
        <v>10182.999999999998</v>
      </c>
      <c r="I25" s="27"/>
      <c r="J25" s="27">
        <v>2971.7</v>
      </c>
      <c r="K25" s="27">
        <v>127416</v>
      </c>
      <c r="L25" s="27"/>
      <c r="M25" s="29">
        <v>-996.59999999999695</v>
      </c>
      <c r="N25" s="29">
        <v>53711.5</v>
      </c>
      <c r="O25" s="29">
        <f t="shared" si="1"/>
        <v>193285.6</v>
      </c>
      <c r="P25" s="29">
        <f t="shared" si="2"/>
        <v>688483.79999999993</v>
      </c>
    </row>
    <row r="26" spans="1:16" s="2" customFormat="1">
      <c r="A26" s="58">
        <v>40026</v>
      </c>
      <c r="B26" s="27">
        <v>109252.59999999999</v>
      </c>
      <c r="C26" s="27">
        <v>205794.40000000002</v>
      </c>
      <c r="D26" s="27">
        <v>105291.89999999998</v>
      </c>
      <c r="E26" s="28">
        <v>71700.799999999988</v>
      </c>
      <c r="F26" s="27">
        <v>8874.0999999999985</v>
      </c>
      <c r="G26" s="29">
        <f t="shared" si="0"/>
        <v>500913.79999999993</v>
      </c>
      <c r="H26" s="27">
        <v>10806.699999999999</v>
      </c>
      <c r="I26" s="27"/>
      <c r="J26" s="27">
        <v>2286.5</v>
      </c>
      <c r="K26" s="27">
        <v>132736.4</v>
      </c>
      <c r="L26" s="27"/>
      <c r="M26" s="29">
        <v>26.700000000000955</v>
      </c>
      <c r="N26" s="29">
        <v>47450.5</v>
      </c>
      <c r="O26" s="29">
        <f t="shared" si="1"/>
        <v>193306.80000000002</v>
      </c>
      <c r="P26" s="29">
        <f t="shared" si="2"/>
        <v>694220.6</v>
      </c>
    </row>
    <row r="27" spans="1:16" s="2" customFormat="1">
      <c r="A27" s="58">
        <v>40057</v>
      </c>
      <c r="B27" s="27">
        <v>104472.6</v>
      </c>
      <c r="C27" s="27">
        <v>228836.60000000006</v>
      </c>
      <c r="D27" s="27">
        <v>101524.9</v>
      </c>
      <c r="E27" s="28">
        <v>71084.000000000015</v>
      </c>
      <c r="F27" s="27">
        <v>9250.2000000000007</v>
      </c>
      <c r="G27" s="29">
        <f t="shared" si="0"/>
        <v>515168.3000000001</v>
      </c>
      <c r="H27" s="27">
        <v>11042.499999999998</v>
      </c>
      <c r="I27" s="27"/>
      <c r="J27" s="27">
        <v>2277.6999999999998</v>
      </c>
      <c r="K27" s="27">
        <v>136251.1</v>
      </c>
      <c r="L27" s="27"/>
      <c r="M27" s="29">
        <v>-1346.5999999999983</v>
      </c>
      <c r="N27" s="29">
        <v>47387.7</v>
      </c>
      <c r="O27" s="29">
        <f t="shared" si="1"/>
        <v>195612.39999999997</v>
      </c>
      <c r="P27" s="29">
        <f t="shared" si="2"/>
        <v>710780.70000000007</v>
      </c>
    </row>
    <row r="28" spans="1:16" s="2" customFormat="1">
      <c r="A28" s="58">
        <v>40087</v>
      </c>
      <c r="B28" s="27">
        <v>106620.8</v>
      </c>
      <c r="C28" s="27">
        <v>218915.50000000003</v>
      </c>
      <c r="D28" s="27">
        <v>110336.7</v>
      </c>
      <c r="E28" s="28">
        <v>78231</v>
      </c>
      <c r="F28" s="27">
        <v>9777.4999999999982</v>
      </c>
      <c r="G28" s="29">
        <f t="shared" si="0"/>
        <v>523881.50000000006</v>
      </c>
      <c r="H28" s="27">
        <v>11063.9</v>
      </c>
      <c r="I28" s="27"/>
      <c r="J28" s="27">
        <v>1249.4000000000001</v>
      </c>
      <c r="K28" s="27">
        <v>139843.20000000001</v>
      </c>
      <c r="L28" s="27"/>
      <c r="M28" s="29">
        <v>-3475.5999999999976</v>
      </c>
      <c r="N28" s="29">
        <v>50307.1</v>
      </c>
      <c r="O28" s="29">
        <f t="shared" si="1"/>
        <v>198988</v>
      </c>
      <c r="P28" s="29">
        <f t="shared" si="2"/>
        <v>722869.5</v>
      </c>
    </row>
    <row r="29" spans="1:16" s="2" customFormat="1">
      <c r="A29" s="58">
        <v>40118</v>
      </c>
      <c r="B29" s="27">
        <v>104656.9</v>
      </c>
      <c r="C29" s="27">
        <v>210340.20000000004</v>
      </c>
      <c r="D29" s="27">
        <v>115747.1</v>
      </c>
      <c r="E29" s="28">
        <v>78481.700000000012</v>
      </c>
      <c r="F29" s="27">
        <v>9003.4</v>
      </c>
      <c r="G29" s="29">
        <f t="shared" si="0"/>
        <v>518229.3000000001</v>
      </c>
      <c r="H29" s="27">
        <v>11666.8</v>
      </c>
      <c r="I29" s="27"/>
      <c r="J29" s="27">
        <v>2394.6999999999998</v>
      </c>
      <c r="K29" s="27">
        <v>141212</v>
      </c>
      <c r="L29" s="27"/>
      <c r="M29" s="29">
        <v>-3550.4000000000083</v>
      </c>
      <c r="N29" s="29">
        <v>54295.5</v>
      </c>
      <c r="O29" s="29">
        <f t="shared" si="1"/>
        <v>206018.6</v>
      </c>
      <c r="P29" s="29">
        <f t="shared" si="2"/>
        <v>724247.90000000014</v>
      </c>
    </row>
    <row r="30" spans="1:16" s="2" customFormat="1">
      <c r="A30" s="58">
        <v>40148</v>
      </c>
      <c r="B30" s="27">
        <v>120909.20000000001</v>
      </c>
      <c r="C30" s="27">
        <v>246210.90000000002</v>
      </c>
      <c r="D30" s="27">
        <v>116937.90000000001</v>
      </c>
      <c r="E30" s="28">
        <v>81245.400000000009</v>
      </c>
      <c r="F30" s="27">
        <v>9700.5</v>
      </c>
      <c r="G30" s="29">
        <f t="shared" si="0"/>
        <v>575003.9</v>
      </c>
      <c r="H30" s="27">
        <v>11783.1</v>
      </c>
      <c r="I30" s="27"/>
      <c r="J30" s="27">
        <v>3627.5</v>
      </c>
      <c r="K30" s="27">
        <v>143779.1</v>
      </c>
      <c r="L30" s="27"/>
      <c r="M30" s="29">
        <v>-1285.7000000000069</v>
      </c>
      <c r="N30" s="29">
        <v>74176.800000000003</v>
      </c>
      <c r="O30" s="29">
        <f t="shared" si="1"/>
        <v>232080.8</v>
      </c>
      <c r="P30" s="29">
        <f t="shared" si="2"/>
        <v>807084.7</v>
      </c>
    </row>
    <row r="31" spans="1:16" s="2" customFormat="1">
      <c r="A31" s="58">
        <v>40179</v>
      </c>
      <c r="B31" s="27">
        <v>109396.10000000002</v>
      </c>
      <c r="C31" s="27">
        <v>241597.59999999998</v>
      </c>
      <c r="D31" s="27">
        <v>115733.49999999997</v>
      </c>
      <c r="E31" s="28">
        <v>83494.899999999994</v>
      </c>
      <c r="F31" s="27">
        <v>10215.199999999997</v>
      </c>
      <c r="G31" s="29">
        <f t="shared" si="0"/>
        <v>560437.29999999993</v>
      </c>
      <c r="H31" s="27">
        <v>11833.2</v>
      </c>
      <c r="I31" s="27"/>
      <c r="J31" s="27">
        <v>3848</v>
      </c>
      <c r="K31" s="27">
        <v>143845.5</v>
      </c>
      <c r="L31" s="27"/>
      <c r="M31" s="29">
        <v>-2084.9999999999977</v>
      </c>
      <c r="N31" s="29">
        <v>47565.2</v>
      </c>
      <c r="O31" s="29">
        <f t="shared" si="1"/>
        <v>205006.90000000002</v>
      </c>
      <c r="P31" s="29">
        <f t="shared" si="2"/>
        <v>765444.2</v>
      </c>
    </row>
    <row r="32" spans="1:16" s="2" customFormat="1">
      <c r="A32" s="58">
        <v>40210</v>
      </c>
      <c r="B32" s="27">
        <v>110414</v>
      </c>
      <c r="C32" s="27">
        <v>244767.60000000003</v>
      </c>
      <c r="D32" s="27">
        <v>117088.20000000003</v>
      </c>
      <c r="E32" s="28">
        <v>83629.400000000023</v>
      </c>
      <c r="F32" s="27">
        <v>10419.099999999999</v>
      </c>
      <c r="G32" s="29">
        <f t="shared" si="0"/>
        <v>566318.30000000005</v>
      </c>
      <c r="H32" s="27">
        <v>11901.099999999999</v>
      </c>
      <c r="I32" s="27"/>
      <c r="J32" s="27">
        <v>3891.9</v>
      </c>
      <c r="K32" s="27">
        <v>142744.4</v>
      </c>
      <c r="L32" s="27"/>
      <c r="M32" s="29">
        <v>-2638.5999999999972</v>
      </c>
      <c r="N32" s="29">
        <v>52775.7</v>
      </c>
      <c r="O32" s="29">
        <f t="shared" si="1"/>
        <v>208674.5</v>
      </c>
      <c r="P32" s="29">
        <f t="shared" si="2"/>
        <v>774992.8</v>
      </c>
    </row>
    <row r="33" spans="1:16" s="2" customFormat="1">
      <c r="A33" s="58">
        <v>40238</v>
      </c>
      <c r="B33" s="27">
        <v>109450.5</v>
      </c>
      <c r="C33" s="27">
        <v>257628.79999999996</v>
      </c>
      <c r="D33" s="27">
        <v>121964.00000000003</v>
      </c>
      <c r="E33" s="28">
        <v>82957.999999999913</v>
      </c>
      <c r="F33" s="27">
        <v>10295.800000000003</v>
      </c>
      <c r="G33" s="29">
        <f t="shared" si="0"/>
        <v>582297.09999999986</v>
      </c>
      <c r="H33" s="27">
        <v>11832.599999999999</v>
      </c>
      <c r="I33" s="27"/>
      <c r="J33" s="27">
        <v>4455.2</v>
      </c>
      <c r="K33" s="27">
        <v>141896.9</v>
      </c>
      <c r="L33" s="27"/>
      <c r="M33" s="29">
        <v>-1409.4999999999977</v>
      </c>
      <c r="N33" s="29">
        <v>48173.4</v>
      </c>
      <c r="O33" s="29">
        <f t="shared" si="1"/>
        <v>204948.59999999998</v>
      </c>
      <c r="P33" s="29">
        <f t="shared" si="2"/>
        <v>787245.69999999984</v>
      </c>
    </row>
    <row r="34" spans="1:16" s="2" customFormat="1">
      <c r="A34" s="58">
        <v>40269</v>
      </c>
      <c r="B34" s="27">
        <v>113367.30000000002</v>
      </c>
      <c r="C34" s="27">
        <v>249651.3</v>
      </c>
      <c r="D34" s="27">
        <v>125612.40000000004</v>
      </c>
      <c r="E34" s="28">
        <v>83599.500000000015</v>
      </c>
      <c r="F34" s="27">
        <v>10509.8</v>
      </c>
      <c r="G34" s="29">
        <f t="shared" si="0"/>
        <v>582740.30000000005</v>
      </c>
      <c r="H34" s="27">
        <v>11882.599999999999</v>
      </c>
      <c r="I34" s="27"/>
      <c r="J34" s="27">
        <v>3924.4</v>
      </c>
      <c r="K34" s="27">
        <v>141655.9</v>
      </c>
      <c r="L34" s="27"/>
      <c r="M34" s="29">
        <v>-1904.5999999999958</v>
      </c>
      <c r="N34" s="29">
        <v>44667.6</v>
      </c>
      <c r="O34" s="29">
        <f t="shared" si="1"/>
        <v>200225.9</v>
      </c>
      <c r="P34" s="29">
        <f t="shared" si="2"/>
        <v>782966.20000000007</v>
      </c>
    </row>
    <row r="35" spans="1:16" s="2" customFormat="1">
      <c r="A35" s="58">
        <v>40299</v>
      </c>
      <c r="B35" s="27">
        <v>113403.3</v>
      </c>
      <c r="C35" s="27">
        <v>238708.50000000006</v>
      </c>
      <c r="D35" s="27">
        <v>123066.30000000002</v>
      </c>
      <c r="E35" s="28">
        <v>84057.499999999956</v>
      </c>
      <c r="F35" s="27">
        <v>10725.099999999999</v>
      </c>
      <c r="G35" s="29">
        <f t="shared" si="0"/>
        <v>569960.70000000007</v>
      </c>
      <c r="H35" s="27">
        <v>11882.599999999999</v>
      </c>
      <c r="I35" s="27"/>
      <c r="J35" s="27">
        <v>3999.5</v>
      </c>
      <c r="K35" s="27">
        <v>145235.5</v>
      </c>
      <c r="L35" s="27"/>
      <c r="M35" s="29">
        <v>-5699.9999999999982</v>
      </c>
      <c r="N35" s="29">
        <v>46888.2</v>
      </c>
      <c r="O35" s="29">
        <f t="shared" si="1"/>
        <v>202305.8</v>
      </c>
      <c r="P35" s="29">
        <f t="shared" si="2"/>
        <v>772266.5</v>
      </c>
    </row>
    <row r="36" spans="1:16" s="2" customFormat="1">
      <c r="A36" s="58">
        <v>40330</v>
      </c>
      <c r="B36" s="27">
        <v>131106.6</v>
      </c>
      <c r="C36" s="27">
        <v>253277.9</v>
      </c>
      <c r="D36" s="27">
        <v>127077.79999999997</v>
      </c>
      <c r="E36" s="28">
        <v>87855.799999999988</v>
      </c>
      <c r="F36" s="27">
        <v>11854.199999999999</v>
      </c>
      <c r="G36" s="29">
        <f t="shared" si="0"/>
        <v>611172.29999999993</v>
      </c>
      <c r="H36" s="27">
        <v>11896.9</v>
      </c>
      <c r="I36" s="27"/>
      <c r="J36" s="27">
        <v>5313.2</v>
      </c>
      <c r="K36" s="27">
        <v>151899</v>
      </c>
      <c r="L36" s="27"/>
      <c r="M36" s="29">
        <v>-5290.9000000000005</v>
      </c>
      <c r="N36" s="29">
        <v>28694.6</v>
      </c>
      <c r="O36" s="29">
        <f t="shared" si="1"/>
        <v>192512.80000000002</v>
      </c>
      <c r="P36" s="29">
        <f t="shared" si="2"/>
        <v>803685.1</v>
      </c>
    </row>
    <row r="37" spans="1:16" s="2" customFormat="1">
      <c r="A37" s="58">
        <v>40360</v>
      </c>
      <c r="B37" s="27">
        <v>146810.70000000001</v>
      </c>
      <c r="C37" s="27">
        <v>264083.20000000001</v>
      </c>
      <c r="D37" s="27">
        <v>131415</v>
      </c>
      <c r="E37" s="28">
        <v>86018.4</v>
      </c>
      <c r="F37" s="27">
        <v>13770.400000000001</v>
      </c>
      <c r="G37" s="29">
        <f t="shared" si="0"/>
        <v>642097.70000000007</v>
      </c>
      <c r="H37" s="27">
        <v>12567.9</v>
      </c>
      <c r="I37" s="27"/>
      <c r="J37" s="27">
        <v>6419.6</v>
      </c>
      <c r="K37" s="27">
        <v>152036.20000000001</v>
      </c>
      <c r="L37" s="27"/>
      <c r="M37" s="29">
        <v>-4161.8000000000029</v>
      </c>
      <c r="N37" s="29">
        <v>31789.5</v>
      </c>
      <c r="O37" s="29">
        <f t="shared" si="1"/>
        <v>198651.40000000002</v>
      </c>
      <c r="P37" s="29">
        <f t="shared" si="2"/>
        <v>840749.10000000009</v>
      </c>
    </row>
    <row r="38" spans="1:16" s="2" customFormat="1">
      <c r="A38" s="58">
        <v>40391</v>
      </c>
      <c r="B38" s="27">
        <v>139575.70000000001</v>
      </c>
      <c r="C38" s="27">
        <v>277134.79999999993</v>
      </c>
      <c r="D38" s="27">
        <v>135215.90000000002</v>
      </c>
      <c r="E38" s="28">
        <v>84066.779999999984</v>
      </c>
      <c r="F38" s="27">
        <v>13805.500000000002</v>
      </c>
      <c r="G38" s="29">
        <f t="shared" si="0"/>
        <v>649798.67999999993</v>
      </c>
      <c r="H38" s="27">
        <v>13937.9</v>
      </c>
      <c r="I38" s="27"/>
      <c r="J38" s="27">
        <v>6302.1</v>
      </c>
      <c r="K38" s="27">
        <v>155797.1</v>
      </c>
      <c r="L38" s="27"/>
      <c r="M38" s="29">
        <v>-3135.100000000004</v>
      </c>
      <c r="N38" s="29">
        <v>24249.599999999999</v>
      </c>
      <c r="O38" s="29">
        <f t="shared" si="1"/>
        <v>197151.6</v>
      </c>
      <c r="P38" s="29">
        <f t="shared" si="2"/>
        <v>846950.27999999991</v>
      </c>
    </row>
    <row r="39" spans="1:16" s="2" customFormat="1">
      <c r="A39" s="58">
        <v>40422</v>
      </c>
      <c r="B39" s="27">
        <v>132528.80000000002</v>
      </c>
      <c r="C39" s="27">
        <v>281440.7</v>
      </c>
      <c r="D39" s="27">
        <v>135496.70000000004</v>
      </c>
      <c r="E39" s="28">
        <v>87672.000000000015</v>
      </c>
      <c r="F39" s="27">
        <v>15011.899999999998</v>
      </c>
      <c r="G39" s="29">
        <f t="shared" si="0"/>
        <v>652150.10000000009</v>
      </c>
      <c r="H39" s="27">
        <v>15382.1</v>
      </c>
      <c r="I39" s="27"/>
      <c r="J39" s="27">
        <v>6642.8</v>
      </c>
      <c r="K39" s="27">
        <v>157054.20000000001</v>
      </c>
      <c r="L39" s="27"/>
      <c r="M39" s="29">
        <v>-1624.9000000000012</v>
      </c>
      <c r="N39" s="29">
        <v>24475.1</v>
      </c>
      <c r="O39" s="29">
        <f t="shared" si="1"/>
        <v>201929.30000000002</v>
      </c>
      <c r="P39" s="29">
        <f t="shared" si="2"/>
        <v>854079.40000000014</v>
      </c>
    </row>
    <row r="40" spans="1:16" s="2" customFormat="1">
      <c r="A40" s="58">
        <v>40452</v>
      </c>
      <c r="B40" s="27">
        <v>128983.20000000001</v>
      </c>
      <c r="C40" s="27">
        <v>274175.3</v>
      </c>
      <c r="D40" s="27">
        <v>139284.1</v>
      </c>
      <c r="E40" s="28">
        <v>85605.500000000044</v>
      </c>
      <c r="F40" s="27">
        <v>15524.500000000004</v>
      </c>
      <c r="G40" s="29">
        <f t="shared" si="0"/>
        <v>643572.6</v>
      </c>
      <c r="H40" s="27">
        <v>17465.099999999999</v>
      </c>
      <c r="I40" s="27"/>
      <c r="J40" s="27">
        <v>6102.1</v>
      </c>
      <c r="K40" s="27">
        <v>160088.79999999999</v>
      </c>
      <c r="L40" s="27"/>
      <c r="M40" s="29">
        <v>-4273.9999999999982</v>
      </c>
      <c r="N40" s="29">
        <v>30483.1</v>
      </c>
      <c r="O40" s="29">
        <f t="shared" si="1"/>
        <v>209865.1</v>
      </c>
      <c r="P40" s="29">
        <f t="shared" si="2"/>
        <v>853437.7</v>
      </c>
    </row>
    <row r="41" spans="1:16" s="2" customFormat="1">
      <c r="A41" s="58">
        <v>40483</v>
      </c>
      <c r="B41" s="27">
        <v>126332.9</v>
      </c>
      <c r="C41" s="27">
        <v>288109.40899999999</v>
      </c>
      <c r="D41" s="27">
        <v>137014.20000000001</v>
      </c>
      <c r="E41" s="28">
        <v>88872.999999999985</v>
      </c>
      <c r="F41" s="27">
        <v>14123</v>
      </c>
      <c r="G41" s="29">
        <f t="shared" si="0"/>
        <v>654452.50900000008</v>
      </c>
      <c r="H41" s="27">
        <v>19185.900000000001</v>
      </c>
      <c r="I41" s="27"/>
      <c r="J41" s="27">
        <v>6389.5</v>
      </c>
      <c r="K41" s="27">
        <v>166201.20000000001</v>
      </c>
      <c r="L41" s="27"/>
      <c r="M41" s="29">
        <v>-3463.1000000000031</v>
      </c>
      <c r="N41" s="29">
        <v>31213.8</v>
      </c>
      <c r="O41" s="29">
        <f t="shared" si="1"/>
        <v>219527.3</v>
      </c>
      <c r="P41" s="29">
        <f t="shared" si="2"/>
        <v>873979.80900000012</v>
      </c>
    </row>
    <row r="42" spans="1:16" s="2" customFormat="1">
      <c r="A42" s="58">
        <v>40513</v>
      </c>
      <c r="B42" s="27">
        <v>138046.20000000001</v>
      </c>
      <c r="C42" s="27">
        <v>325647.41550299997</v>
      </c>
      <c r="D42" s="27">
        <v>153042.70000000001</v>
      </c>
      <c r="E42" s="28">
        <v>89619.9</v>
      </c>
      <c r="F42" s="27">
        <v>12715.400000000001</v>
      </c>
      <c r="G42" s="29">
        <f t="shared" si="0"/>
        <v>719071.6155030001</v>
      </c>
      <c r="H42" s="27">
        <v>17033.199999999997</v>
      </c>
      <c r="I42" s="27"/>
      <c r="J42" s="27">
        <v>10515.6</v>
      </c>
      <c r="K42" s="27">
        <v>189548.19999999998</v>
      </c>
      <c r="L42" s="27"/>
      <c r="M42" s="27">
        <v>3236.4844970000017</v>
      </c>
      <c r="N42" s="29">
        <v>40070.499999999993</v>
      </c>
      <c r="O42" s="29">
        <f t="shared" si="1"/>
        <v>260403.98449699997</v>
      </c>
      <c r="P42" s="29">
        <f t="shared" si="2"/>
        <v>979475.60000000009</v>
      </c>
    </row>
    <row r="43" spans="1:16" s="2" customFormat="1">
      <c r="A43" s="58">
        <v>40544</v>
      </c>
      <c r="B43" s="27">
        <v>125935.575</v>
      </c>
      <c r="C43" s="27">
        <v>322109.94823466666</v>
      </c>
      <c r="D43" s="27">
        <v>150168.05833333332</v>
      </c>
      <c r="E43" s="28">
        <v>72765.499999999985</v>
      </c>
      <c r="F43" s="27">
        <v>15121.7</v>
      </c>
      <c r="G43" s="29">
        <f t="shared" si="0"/>
        <v>686100.78156799998</v>
      </c>
      <c r="H43" s="27">
        <v>14208</v>
      </c>
      <c r="I43" s="27"/>
      <c r="J43" s="27">
        <v>9347.1</v>
      </c>
      <c r="K43" s="27">
        <v>190380.19999999995</v>
      </c>
      <c r="L43" s="27"/>
      <c r="M43" s="29">
        <v>9968.6267653333343</v>
      </c>
      <c r="N43" s="29">
        <v>28443.291666666664</v>
      </c>
      <c r="O43" s="29">
        <f t="shared" si="1"/>
        <v>252347.21843199994</v>
      </c>
      <c r="P43" s="29">
        <f t="shared" si="2"/>
        <v>938447.99999999988</v>
      </c>
    </row>
    <row r="44" spans="1:16" s="2" customFormat="1">
      <c r="A44" s="58">
        <v>40575</v>
      </c>
      <c r="B44" s="27">
        <v>126881.15</v>
      </c>
      <c r="C44" s="27">
        <v>318970.53333333333</v>
      </c>
      <c r="D44" s="27">
        <v>149917.31666666665</v>
      </c>
      <c r="E44" s="28">
        <v>76040.800000000003</v>
      </c>
      <c r="F44" s="27">
        <v>14908.2</v>
      </c>
      <c r="G44" s="29">
        <f t="shared" si="0"/>
        <v>686718</v>
      </c>
      <c r="H44" s="27">
        <v>14277.099999999999</v>
      </c>
      <c r="I44" s="27"/>
      <c r="J44" s="27">
        <v>9342.1</v>
      </c>
      <c r="K44" s="27">
        <v>190630.3</v>
      </c>
      <c r="L44" s="27"/>
      <c r="M44" s="29">
        <v>9012.216666666669</v>
      </c>
      <c r="N44" s="29">
        <v>35486.283333333333</v>
      </c>
      <c r="O44" s="29">
        <f t="shared" si="1"/>
        <v>258748</v>
      </c>
      <c r="P44" s="29">
        <f t="shared" si="2"/>
        <v>945466</v>
      </c>
    </row>
    <row r="45" spans="1:16" s="2" customFormat="1">
      <c r="A45" s="58">
        <v>40603</v>
      </c>
      <c r="B45" s="27">
        <v>131306.92499999999</v>
      </c>
      <c r="C45" s="27">
        <v>332429.51628799998</v>
      </c>
      <c r="D45" s="27">
        <v>155211.87500000003</v>
      </c>
      <c r="E45" s="28">
        <v>73827.799999999945</v>
      </c>
      <c r="F45" s="27">
        <v>15017.500000000004</v>
      </c>
      <c r="G45" s="29">
        <f t="shared" si="0"/>
        <v>707793.6162879999</v>
      </c>
      <c r="H45" s="27">
        <v>14949.599999999999</v>
      </c>
      <c r="I45" s="27"/>
      <c r="J45" s="27">
        <v>8476.4</v>
      </c>
      <c r="K45" s="27">
        <v>203178.9</v>
      </c>
      <c r="L45" s="27"/>
      <c r="M45" s="29">
        <v>11910.008712000015</v>
      </c>
      <c r="N45" s="29">
        <v>24157.874999999996</v>
      </c>
      <c r="O45" s="29">
        <f t="shared" si="1"/>
        <v>262672.783712</v>
      </c>
      <c r="P45" s="29">
        <f t="shared" si="2"/>
        <v>970466.39999999991</v>
      </c>
    </row>
    <row r="46" spans="1:16" s="2" customFormat="1">
      <c r="A46" s="58">
        <v>40634</v>
      </c>
      <c r="B46" s="27">
        <v>136726.9</v>
      </c>
      <c r="C46" s="27">
        <v>334700.16666666669</v>
      </c>
      <c r="D46" s="27">
        <v>154394.43333333332</v>
      </c>
      <c r="E46" s="28">
        <v>73478.800000000017</v>
      </c>
      <c r="F46" s="27">
        <v>15518.699999999999</v>
      </c>
      <c r="G46" s="29">
        <f t="shared" si="0"/>
        <v>714819</v>
      </c>
      <c r="H46" s="27">
        <v>13584.3</v>
      </c>
      <c r="I46" s="27"/>
      <c r="J46" s="27">
        <v>8770.6</v>
      </c>
      <c r="K46" s="27">
        <v>206629.2</v>
      </c>
      <c r="L46" s="27"/>
      <c r="M46" s="29">
        <v>12636.733333333334</v>
      </c>
      <c r="N46" s="29">
        <v>19146.466666666682</v>
      </c>
      <c r="O46" s="29">
        <f t="shared" si="1"/>
        <v>260767.30000000002</v>
      </c>
      <c r="P46" s="29">
        <f t="shared" si="2"/>
        <v>975586.3</v>
      </c>
    </row>
    <row r="47" spans="1:16" s="2" customFormat="1">
      <c r="A47" s="58">
        <v>40664</v>
      </c>
      <c r="B47" s="27">
        <v>141516.47499999998</v>
      </c>
      <c r="C47" s="27">
        <v>331647.8496213333</v>
      </c>
      <c r="D47" s="27">
        <v>159246.79166666666</v>
      </c>
      <c r="E47" s="28">
        <v>72494.000000000044</v>
      </c>
      <c r="F47" s="27">
        <v>16287</v>
      </c>
      <c r="G47" s="29">
        <f t="shared" si="0"/>
        <v>721192.1162879999</v>
      </c>
      <c r="H47" s="27">
        <v>13838.6</v>
      </c>
      <c r="I47" s="27"/>
      <c r="J47" s="27">
        <v>7873.8</v>
      </c>
      <c r="K47" s="27">
        <v>211750.1</v>
      </c>
      <c r="L47" s="27"/>
      <c r="M47" s="29">
        <v>11975.725378666659</v>
      </c>
      <c r="N47" s="29">
        <v>21875.958333333328</v>
      </c>
      <c r="O47" s="29">
        <f t="shared" si="1"/>
        <v>267314.18371199997</v>
      </c>
      <c r="P47" s="29">
        <f t="shared" si="2"/>
        <v>988506.29999999981</v>
      </c>
    </row>
    <row r="48" spans="1:16" s="2" customFormat="1">
      <c r="A48" s="58">
        <v>40695</v>
      </c>
      <c r="B48" s="27">
        <v>153425.55000000002</v>
      </c>
      <c r="C48" s="27">
        <v>329456.90872500004</v>
      </c>
      <c r="D48" s="27">
        <v>168226.65</v>
      </c>
      <c r="E48" s="28">
        <v>77501.099999999991</v>
      </c>
      <c r="F48" s="27">
        <v>16816</v>
      </c>
      <c r="G48" s="29">
        <f t="shared" si="0"/>
        <v>745426.20872500003</v>
      </c>
      <c r="H48" s="27">
        <v>13847.699999999999</v>
      </c>
      <c r="I48" s="27"/>
      <c r="J48" s="27">
        <v>6058.6</v>
      </c>
      <c r="K48" s="27">
        <v>216593.40000000002</v>
      </c>
      <c r="L48" s="27"/>
      <c r="M48" s="29">
        <v>14853.141274999993</v>
      </c>
      <c r="N48" s="29">
        <v>20039.250000000015</v>
      </c>
      <c r="O48" s="29">
        <f t="shared" si="1"/>
        <v>271392.09127500001</v>
      </c>
      <c r="P48" s="29">
        <f t="shared" si="2"/>
        <v>1016818.3</v>
      </c>
    </row>
    <row r="49" spans="1:16" s="2" customFormat="1">
      <c r="A49" s="58">
        <v>40725</v>
      </c>
      <c r="B49" s="27">
        <v>165437.69166666665</v>
      </c>
      <c r="C49" s="27">
        <v>332607.44175344444</v>
      </c>
      <c r="D49" s="27">
        <v>173919.77499999997</v>
      </c>
      <c r="E49" s="28">
        <v>91419.6</v>
      </c>
      <c r="F49" s="27">
        <v>17276.100000000002</v>
      </c>
      <c r="G49" s="29">
        <f t="shared" si="0"/>
        <v>780660.60842011101</v>
      </c>
      <c r="H49" s="27">
        <v>13547.6</v>
      </c>
      <c r="I49" s="27"/>
      <c r="J49" s="27">
        <v>5680.5</v>
      </c>
      <c r="K49" s="27">
        <v>223211.99999999994</v>
      </c>
      <c r="L49" s="27"/>
      <c r="M49" s="29">
        <v>11709.127691000003</v>
      </c>
      <c r="N49" s="29">
        <v>18533.313888888875</v>
      </c>
      <c r="O49" s="29">
        <f t="shared" si="1"/>
        <v>272682.54157988884</v>
      </c>
      <c r="P49" s="29">
        <f t="shared" si="2"/>
        <v>1053343.1499999999</v>
      </c>
    </row>
    <row r="50" spans="1:16" s="2" customFormat="1">
      <c r="A50" s="58">
        <v>40756</v>
      </c>
      <c r="B50" s="27">
        <v>159587.63333333333</v>
      </c>
      <c r="C50" s="27">
        <v>329932.20580788882</v>
      </c>
      <c r="D50" s="27">
        <v>181143.89999999997</v>
      </c>
      <c r="E50" s="28">
        <v>86927.2</v>
      </c>
      <c r="F50" s="27">
        <v>17801.2</v>
      </c>
      <c r="G50" s="29">
        <f t="shared" si="0"/>
        <v>775392.139141222</v>
      </c>
      <c r="H50" s="27">
        <v>14047.6</v>
      </c>
      <c r="I50" s="27"/>
      <c r="J50" s="27">
        <v>5244.3</v>
      </c>
      <c r="K50" s="27">
        <v>225618.6</v>
      </c>
      <c r="L50" s="27"/>
      <c r="M50" s="29">
        <v>6511.7830809999959</v>
      </c>
      <c r="N50" s="29">
        <v>14480.277777777777</v>
      </c>
      <c r="O50" s="29">
        <f t="shared" si="1"/>
        <v>265902.56085877778</v>
      </c>
      <c r="P50" s="29">
        <f t="shared" si="2"/>
        <v>1041294.6999999997</v>
      </c>
    </row>
    <row r="51" spans="1:16" s="2" customFormat="1">
      <c r="A51" s="58">
        <v>40787</v>
      </c>
      <c r="B51" s="27">
        <v>150165.07500000001</v>
      </c>
      <c r="C51" s="27">
        <v>309630.78333333338</v>
      </c>
      <c r="D51" s="27">
        <v>183595.02499999999</v>
      </c>
      <c r="E51" s="28">
        <v>83265.499999999985</v>
      </c>
      <c r="F51" s="27">
        <v>17962.7</v>
      </c>
      <c r="G51" s="29">
        <f t="shared" si="0"/>
        <v>744619.08333333337</v>
      </c>
      <c r="H51" s="27">
        <v>14047.6</v>
      </c>
      <c r="I51" s="27"/>
      <c r="J51" s="27">
        <v>7790</v>
      </c>
      <c r="K51" s="27">
        <v>230518.8</v>
      </c>
      <c r="L51" s="27"/>
      <c r="M51" s="29">
        <v>5058.2250000000085</v>
      </c>
      <c r="N51" s="29">
        <v>19960.641666666659</v>
      </c>
      <c r="O51" s="29">
        <f t="shared" si="1"/>
        <v>277375.26666666666</v>
      </c>
      <c r="P51" s="29">
        <f t="shared" si="2"/>
        <v>1021994.3500000001</v>
      </c>
    </row>
    <row r="52" spans="1:16" s="2" customFormat="1">
      <c r="A52" s="58">
        <v>40817</v>
      </c>
      <c r="B52" s="27">
        <v>144386.41666666669</v>
      </c>
      <c r="C52" s="27">
        <v>319835.45417577779</v>
      </c>
      <c r="D52" s="27">
        <v>183185.05</v>
      </c>
      <c r="E52" s="28">
        <v>83821.999999999985</v>
      </c>
      <c r="F52" s="27">
        <v>18141.599999999999</v>
      </c>
      <c r="G52" s="29">
        <f t="shared" si="0"/>
        <v>749370.5208424445</v>
      </c>
      <c r="H52" s="27">
        <v>14546.2</v>
      </c>
      <c r="I52" s="27"/>
      <c r="J52" s="27">
        <v>10104.9</v>
      </c>
      <c r="K52" s="27">
        <v>235234.59999999998</v>
      </c>
      <c r="L52" s="27"/>
      <c r="M52" s="29">
        <v>5207.1736020000026</v>
      </c>
      <c r="N52" s="29">
        <v>19580.005555555566</v>
      </c>
      <c r="O52" s="29">
        <f t="shared" si="1"/>
        <v>284672.87915755558</v>
      </c>
      <c r="P52" s="29">
        <f t="shared" si="2"/>
        <v>1034043.4000000001</v>
      </c>
    </row>
    <row r="53" spans="1:16" s="2" customFormat="1">
      <c r="A53" s="58">
        <v>40848</v>
      </c>
      <c r="B53" s="27">
        <v>139676.55833333335</v>
      </c>
      <c r="C53" s="27">
        <v>303237.2790062222</v>
      </c>
      <c r="D53" s="27">
        <v>187912.07500000004</v>
      </c>
      <c r="E53" s="28">
        <v>85913.599999999977</v>
      </c>
      <c r="F53" s="27">
        <v>18234.5</v>
      </c>
      <c r="G53" s="29">
        <f t="shared" si="0"/>
        <v>734974.01233955554</v>
      </c>
      <c r="H53" s="27">
        <v>14546.2</v>
      </c>
      <c r="I53" s="27"/>
      <c r="J53" s="27">
        <v>12542.7</v>
      </c>
      <c r="K53" s="27">
        <v>239429.69999999998</v>
      </c>
      <c r="L53" s="27"/>
      <c r="M53" s="29">
        <v>3769.0682159999974</v>
      </c>
      <c r="N53" s="29">
        <v>16073.869444444455</v>
      </c>
      <c r="O53" s="29">
        <f t="shared" si="1"/>
        <v>286361.53766044439</v>
      </c>
      <c r="P53" s="29">
        <f t="shared" si="2"/>
        <v>1021335.5499999999</v>
      </c>
    </row>
    <row r="54" spans="1:16" s="2" customFormat="1">
      <c r="A54" s="58">
        <v>40878</v>
      </c>
      <c r="B54" s="27">
        <v>152049.79999999999</v>
      </c>
      <c r="C54" s="27">
        <v>324233.86666666658</v>
      </c>
      <c r="D54" s="27">
        <v>190372.39999999997</v>
      </c>
      <c r="E54" s="28">
        <v>89131.400000000009</v>
      </c>
      <c r="F54" s="27">
        <v>17995.999999999996</v>
      </c>
      <c r="G54" s="29">
        <f t="shared" si="0"/>
        <v>773783.46666666656</v>
      </c>
      <c r="H54" s="27">
        <v>15478.699999999999</v>
      </c>
      <c r="I54" s="27"/>
      <c r="J54" s="27">
        <v>12302.2</v>
      </c>
      <c r="K54" s="27">
        <v>237586.19999999998</v>
      </c>
      <c r="L54" s="27"/>
      <c r="M54" s="29">
        <v>9396.5000000000055</v>
      </c>
      <c r="N54" s="29">
        <v>58205.333333333321</v>
      </c>
      <c r="O54" s="29">
        <f t="shared" si="1"/>
        <v>332968.93333333329</v>
      </c>
      <c r="P54" s="29">
        <f t="shared" si="2"/>
        <v>1106752.3999999999</v>
      </c>
    </row>
    <row r="55" spans="1:16" s="2" customFormat="1">
      <c r="A55" s="58">
        <v>40909</v>
      </c>
      <c r="B55" s="27">
        <v>143812.90833333335</v>
      </c>
      <c r="C55" s="27">
        <v>329055.63393677789</v>
      </c>
      <c r="D55" s="27">
        <v>181288.71666666667</v>
      </c>
      <c r="E55" s="28">
        <v>96951.400000000009</v>
      </c>
      <c r="F55" s="27">
        <v>18417.599999999999</v>
      </c>
      <c r="G55" s="29">
        <f t="shared" si="0"/>
        <v>769526.25893677794</v>
      </c>
      <c r="H55" s="27">
        <v>15552.8</v>
      </c>
      <c r="I55" s="27"/>
      <c r="J55" s="27">
        <v>12079.5</v>
      </c>
      <c r="K55" s="27">
        <v>247442.40833333333</v>
      </c>
      <c r="L55" s="27"/>
      <c r="M55" s="29">
        <v>2007.8771743333398</v>
      </c>
      <c r="N55" s="29">
        <v>21532.347222222212</v>
      </c>
      <c r="O55" s="29">
        <f t="shared" si="1"/>
        <v>298614.93272988882</v>
      </c>
      <c r="P55" s="29">
        <f t="shared" si="2"/>
        <v>1068141.1916666669</v>
      </c>
    </row>
    <row r="56" spans="1:16" s="2" customFormat="1">
      <c r="A56" s="58">
        <v>40940</v>
      </c>
      <c r="B56" s="27">
        <v>145331.01666666669</v>
      </c>
      <c r="C56" s="27">
        <v>325675.97686488897</v>
      </c>
      <c r="D56" s="27">
        <v>180391.83333333334</v>
      </c>
      <c r="E56" s="28">
        <v>100600.69999999998</v>
      </c>
      <c r="F56" s="27">
        <v>18416.7</v>
      </c>
      <c r="G56" s="29">
        <f t="shared" si="0"/>
        <v>770416.22686488891</v>
      </c>
      <c r="H56" s="27">
        <v>15552.8</v>
      </c>
      <c r="I56" s="27"/>
      <c r="J56" s="27">
        <v>7387.8</v>
      </c>
      <c r="K56" s="27">
        <v>248702.81666666668</v>
      </c>
      <c r="L56" s="27"/>
      <c r="M56" s="29">
        <v>-1944.2213093333285</v>
      </c>
      <c r="N56" s="29">
        <v>22635.561111111088</v>
      </c>
      <c r="O56" s="29">
        <f t="shared" si="1"/>
        <v>292334.75646844442</v>
      </c>
      <c r="P56" s="29">
        <f t="shared" si="2"/>
        <v>1062750.9833333334</v>
      </c>
    </row>
    <row r="57" spans="1:16" s="2" customFormat="1">
      <c r="A57" s="58">
        <v>40969</v>
      </c>
      <c r="B57" s="27">
        <v>145829.32499999998</v>
      </c>
      <c r="C57" s="27">
        <v>316120.97500000003</v>
      </c>
      <c r="D57" s="27">
        <v>187065.34999999998</v>
      </c>
      <c r="E57" s="28">
        <v>93410.300000000017</v>
      </c>
      <c r="F57" s="27">
        <v>19045.899999999998</v>
      </c>
      <c r="G57" s="29">
        <f t="shared" si="0"/>
        <v>761471.85000000009</v>
      </c>
      <c r="H57" s="27">
        <v>15152.7</v>
      </c>
      <c r="I57" s="27"/>
      <c r="J57" s="27">
        <v>6964.2</v>
      </c>
      <c r="K57" s="27">
        <v>241856.72500000001</v>
      </c>
      <c r="L57" s="27"/>
      <c r="M57" s="29">
        <v>-886.07500000000027</v>
      </c>
      <c r="N57" s="29">
        <v>10225.175000000012</v>
      </c>
      <c r="O57" s="29">
        <f t="shared" si="1"/>
        <v>273312.72499999998</v>
      </c>
      <c r="P57" s="29">
        <f t="shared" si="2"/>
        <v>1034784.5750000001</v>
      </c>
    </row>
    <row r="58" spans="1:16" s="2" customFormat="1">
      <c r="A58" s="58">
        <v>41000</v>
      </c>
      <c r="B58" s="27">
        <v>150949.03333333333</v>
      </c>
      <c r="C58" s="27">
        <v>316856.22881211108</v>
      </c>
      <c r="D58" s="27">
        <v>189442.46666666665</v>
      </c>
      <c r="E58" s="28">
        <v>96942.5</v>
      </c>
      <c r="F58" s="27">
        <v>19080.599999999995</v>
      </c>
      <c r="G58" s="29">
        <f t="shared" si="0"/>
        <v>773270.82881211105</v>
      </c>
      <c r="H58" s="27">
        <v>16152.8</v>
      </c>
      <c r="I58" s="27"/>
      <c r="J58" s="27">
        <v>6330.1</v>
      </c>
      <c r="K58" s="27">
        <v>246204.03333333333</v>
      </c>
      <c r="L58" s="27"/>
      <c r="M58" s="29">
        <v>-1061.0843676666536</v>
      </c>
      <c r="N58" s="29">
        <v>5032.0888888888858</v>
      </c>
      <c r="O58" s="29">
        <f t="shared" si="1"/>
        <v>272657.93785455561</v>
      </c>
      <c r="P58" s="29">
        <f t="shared" si="2"/>
        <v>1045928.7666666666</v>
      </c>
    </row>
    <row r="59" spans="1:16" s="2" customFormat="1">
      <c r="A59" s="58">
        <v>41030</v>
      </c>
      <c r="B59" s="27">
        <v>145589.84166666667</v>
      </c>
      <c r="C59" s="27">
        <v>317817.88191022223</v>
      </c>
      <c r="D59" s="27">
        <v>183271.18333333332</v>
      </c>
      <c r="E59" s="28">
        <v>97288.099999999919</v>
      </c>
      <c r="F59" s="27">
        <v>20018.399999999998</v>
      </c>
      <c r="G59" s="29">
        <f t="shared" si="0"/>
        <v>763985.40691022214</v>
      </c>
      <c r="H59" s="27">
        <v>16152.8</v>
      </c>
      <c r="I59" s="27"/>
      <c r="J59" s="27">
        <v>10020</v>
      </c>
      <c r="K59" s="27">
        <v>246627.14166666669</v>
      </c>
      <c r="L59" s="27"/>
      <c r="M59" s="29">
        <v>10002.606978666659</v>
      </c>
      <c r="N59" s="29">
        <v>8943.9027777777828</v>
      </c>
      <c r="O59" s="29">
        <f t="shared" si="1"/>
        <v>291746.4514231112</v>
      </c>
      <c r="P59" s="29">
        <f t="shared" si="2"/>
        <v>1055731.8583333334</v>
      </c>
    </row>
    <row r="60" spans="1:16" s="2" customFormat="1">
      <c r="A60" s="58">
        <v>41061</v>
      </c>
      <c r="B60" s="27">
        <v>162896.05000000002</v>
      </c>
      <c r="C60" s="27">
        <v>313118.61951733328</v>
      </c>
      <c r="D60" s="27">
        <v>188046.3</v>
      </c>
      <c r="E60" s="28">
        <v>101671.69999999997</v>
      </c>
      <c r="F60" s="27">
        <v>19761.099999999999</v>
      </c>
      <c r="G60" s="29">
        <f t="shared" si="0"/>
        <v>785493.76951733313</v>
      </c>
      <c r="H60" s="27">
        <v>16658.5</v>
      </c>
      <c r="I60" s="27"/>
      <c r="J60" s="27">
        <v>9147.7000000000007</v>
      </c>
      <c r="K60" s="27">
        <v>256422.15000000005</v>
      </c>
      <c r="L60" s="27"/>
      <c r="M60" s="29">
        <v>5282.3138160000062</v>
      </c>
      <c r="N60" s="29">
        <v>11641.41666666665</v>
      </c>
      <c r="O60" s="29">
        <f t="shared" si="1"/>
        <v>299152.08048266667</v>
      </c>
      <c r="P60" s="29">
        <f t="shared" si="2"/>
        <v>1084645.8499999999</v>
      </c>
    </row>
    <row r="61" spans="1:16" s="2" customFormat="1">
      <c r="A61" s="58">
        <v>41091</v>
      </c>
      <c r="B61" s="27">
        <v>168467.45833333334</v>
      </c>
      <c r="C61" s="27">
        <v>316818.25556711119</v>
      </c>
      <c r="D61" s="27">
        <v>189548.30000000002</v>
      </c>
      <c r="E61" s="28">
        <v>111616.51666666666</v>
      </c>
      <c r="F61" s="27">
        <v>20218.300000000003</v>
      </c>
      <c r="G61" s="29">
        <f t="shared" si="0"/>
        <v>806668.83056711126</v>
      </c>
      <c r="H61" s="27">
        <v>16658.5</v>
      </c>
      <c r="I61" s="27"/>
      <c r="J61" s="27">
        <v>8263.5</v>
      </c>
      <c r="K61" s="27">
        <v>275163.59166666673</v>
      </c>
      <c r="L61" s="27"/>
      <c r="M61" s="29">
        <v>-599.87778933333493</v>
      </c>
      <c r="N61" s="29">
        <v>6187.1805555555584</v>
      </c>
      <c r="O61" s="29">
        <f t="shared" si="1"/>
        <v>305672.89443288895</v>
      </c>
      <c r="P61" s="29">
        <f t="shared" si="2"/>
        <v>1112341.7250000001</v>
      </c>
    </row>
    <row r="62" spans="1:16" s="2" customFormat="1">
      <c r="A62" s="58">
        <v>41122</v>
      </c>
      <c r="B62" s="27">
        <v>172917.26666666666</v>
      </c>
      <c r="C62" s="27">
        <v>326647.8353208889</v>
      </c>
      <c r="D62" s="27">
        <v>192805.49999999997</v>
      </c>
      <c r="E62" s="28">
        <v>125589.13333333326</v>
      </c>
      <c r="F62" s="27">
        <v>19617</v>
      </c>
      <c r="G62" s="29">
        <f t="shared" si="0"/>
        <v>837576.73532088881</v>
      </c>
      <c r="H62" s="27">
        <v>16658.5</v>
      </c>
      <c r="I62" s="27"/>
      <c r="J62" s="27">
        <v>6689.5999999999995</v>
      </c>
      <c r="K62" s="27">
        <v>277255.03333333338</v>
      </c>
      <c r="L62" s="27"/>
      <c r="M62" s="29">
        <v>-5474.0130986666618</v>
      </c>
      <c r="N62" s="29">
        <v>5456.6444444444196</v>
      </c>
      <c r="O62" s="29">
        <f t="shared" si="1"/>
        <v>300585.76467911107</v>
      </c>
      <c r="P62" s="29">
        <f t="shared" si="2"/>
        <v>1138162.5</v>
      </c>
    </row>
    <row r="63" spans="1:16" s="2" customFormat="1">
      <c r="A63" s="58">
        <v>41153</v>
      </c>
      <c r="B63" s="27">
        <v>160467.67499999999</v>
      </c>
      <c r="C63" s="27">
        <v>325976.74166666681</v>
      </c>
      <c r="D63" s="27">
        <v>192660.69999999998</v>
      </c>
      <c r="E63" s="28">
        <v>129937.04999999999</v>
      </c>
      <c r="F63" s="27">
        <v>19788.900000000005</v>
      </c>
      <c r="G63" s="29">
        <f t="shared" si="0"/>
        <v>828831.06666666677</v>
      </c>
      <c r="H63" s="27">
        <v>16658.5</v>
      </c>
      <c r="I63" s="27"/>
      <c r="J63" s="27">
        <v>8142</v>
      </c>
      <c r="K63" s="27">
        <v>279564.17499999999</v>
      </c>
      <c r="L63" s="27"/>
      <c r="M63" s="29">
        <v>-9812.1749999999993</v>
      </c>
      <c r="N63" s="29">
        <v>8088.8083333333489</v>
      </c>
      <c r="O63" s="29">
        <f t="shared" si="1"/>
        <v>302641.30833333335</v>
      </c>
      <c r="P63" s="29">
        <f t="shared" si="2"/>
        <v>1131472.375</v>
      </c>
    </row>
    <row r="64" spans="1:16" s="2" customFormat="1">
      <c r="A64" s="58">
        <v>41183</v>
      </c>
      <c r="B64" s="27">
        <v>157542.28333333335</v>
      </c>
      <c r="C64" s="27">
        <v>329552.99444444443</v>
      </c>
      <c r="D64" s="27">
        <v>200122.9</v>
      </c>
      <c r="E64" s="28">
        <v>128862.66666666676</v>
      </c>
      <c r="F64" s="27">
        <v>20281.999999999996</v>
      </c>
      <c r="G64" s="29">
        <f t="shared" si="0"/>
        <v>836362.84444444452</v>
      </c>
      <c r="H64" s="27">
        <v>16658.5</v>
      </c>
      <c r="I64" s="27"/>
      <c r="J64" s="27">
        <v>8277.1</v>
      </c>
      <c r="K64" s="27">
        <v>282153.71666666667</v>
      </c>
      <c r="L64" s="27"/>
      <c r="M64" s="29">
        <v>-10790.683333333338</v>
      </c>
      <c r="N64" s="29">
        <v>1829.9722222221872</v>
      </c>
      <c r="O64" s="29">
        <f t="shared" si="1"/>
        <v>298128.60555555549</v>
      </c>
      <c r="P64" s="29">
        <f t="shared" si="2"/>
        <v>1134491.45</v>
      </c>
    </row>
    <row r="65" spans="1:16" s="2" customFormat="1">
      <c r="A65" s="58">
        <v>41214</v>
      </c>
      <c r="B65" s="27">
        <v>157679.79166666666</v>
      </c>
      <c r="C65" s="27">
        <v>333573.74722222221</v>
      </c>
      <c r="D65" s="27">
        <v>210908.7</v>
      </c>
      <c r="E65" s="28">
        <v>125255.48333333332</v>
      </c>
      <c r="F65" s="27">
        <v>20327.400000000001</v>
      </c>
      <c r="G65" s="29">
        <f t="shared" si="0"/>
        <v>847745.12222222215</v>
      </c>
      <c r="H65" s="27">
        <v>17058.5</v>
      </c>
      <c r="I65" s="27"/>
      <c r="J65" s="27">
        <v>11660.1</v>
      </c>
      <c r="K65" s="27">
        <v>285790.65833333333</v>
      </c>
      <c r="L65" s="27"/>
      <c r="M65" s="29">
        <v>-5961.0916666666699</v>
      </c>
      <c r="N65" s="29">
        <v>12627.536111111091</v>
      </c>
      <c r="O65" s="29">
        <f t="shared" si="1"/>
        <v>321175.70277777774</v>
      </c>
      <c r="P65" s="29">
        <f t="shared" si="2"/>
        <v>1168920.825</v>
      </c>
    </row>
    <row r="66" spans="1:16" s="2" customFormat="1">
      <c r="A66" s="58">
        <v>41244</v>
      </c>
      <c r="B66" s="27">
        <v>170990.69999999998</v>
      </c>
      <c r="C66" s="27">
        <v>351213.60000000003</v>
      </c>
      <c r="D66" s="27">
        <v>221036.7</v>
      </c>
      <c r="E66" s="28">
        <v>134007.29999999999</v>
      </c>
      <c r="F66" s="27">
        <v>20402.899999999998</v>
      </c>
      <c r="G66" s="29">
        <f t="shared" si="0"/>
        <v>897651.20000000007</v>
      </c>
      <c r="H66" s="27">
        <v>17471.5</v>
      </c>
      <c r="I66" s="27"/>
      <c r="J66" s="27">
        <v>15658.2</v>
      </c>
      <c r="K66" s="27">
        <v>295446.90000000002</v>
      </c>
      <c r="L66" s="27"/>
      <c r="M66" s="29">
        <v>-3692.6000000000117</v>
      </c>
      <c r="N66" s="29">
        <v>14473.7</v>
      </c>
      <c r="O66" s="29">
        <f t="shared" si="1"/>
        <v>339357.7</v>
      </c>
      <c r="P66" s="29">
        <f t="shared" si="2"/>
        <v>1237008.9000000001</v>
      </c>
    </row>
    <row r="67" spans="1:16" s="2" customFormat="1">
      <c r="A67" s="58">
        <v>41275</v>
      </c>
      <c r="B67" s="27">
        <v>161370.25</v>
      </c>
      <c r="C67" s="27">
        <v>345791.61666666664</v>
      </c>
      <c r="D67" s="27">
        <v>224320.2416666667</v>
      </c>
      <c r="E67" s="28">
        <v>138829.68333333329</v>
      </c>
      <c r="F67" s="27">
        <v>20419.899999999998</v>
      </c>
      <c r="G67" s="29">
        <f t="shared" si="0"/>
        <v>890731.69166666677</v>
      </c>
      <c r="H67" s="27">
        <v>17058.899999999998</v>
      </c>
      <c r="I67" s="27"/>
      <c r="J67" s="27">
        <v>12013.6</v>
      </c>
      <c r="K67" s="27">
        <v>300382.53333333338</v>
      </c>
      <c r="L67" s="27"/>
      <c r="M67" s="29">
        <v>-13913.899999999998</v>
      </c>
      <c r="N67" s="29">
        <v>13402.63333333331</v>
      </c>
      <c r="O67" s="29">
        <f t="shared" si="1"/>
        <v>328943.76666666666</v>
      </c>
      <c r="P67" s="29">
        <f t="shared" si="2"/>
        <v>1219675.4583333335</v>
      </c>
    </row>
    <row r="68" spans="1:16" s="2" customFormat="1">
      <c r="A68" s="58">
        <v>41306</v>
      </c>
      <c r="B68" s="27">
        <v>164274.5</v>
      </c>
      <c r="C68" s="27">
        <v>355151.73333333328</v>
      </c>
      <c r="D68" s="27">
        <v>223071.08333333331</v>
      </c>
      <c r="E68" s="28">
        <v>152444.16666666666</v>
      </c>
      <c r="F68" s="27">
        <v>20593.099999999999</v>
      </c>
      <c r="G68" s="29">
        <f t="shared" si="0"/>
        <v>915534.58333333326</v>
      </c>
      <c r="H68" s="27">
        <v>16658.899999999998</v>
      </c>
      <c r="I68" s="27"/>
      <c r="J68" s="27">
        <v>9408</v>
      </c>
      <c r="K68" s="27">
        <v>307448.66666666663</v>
      </c>
      <c r="L68" s="27"/>
      <c r="M68" s="29">
        <v>-1931.7999999999929</v>
      </c>
      <c r="N68" s="29">
        <v>11993.666666666672</v>
      </c>
      <c r="O68" s="29">
        <f t="shared" si="1"/>
        <v>343577.43333333335</v>
      </c>
      <c r="P68" s="29">
        <f t="shared" si="2"/>
        <v>1259112.0166666666</v>
      </c>
    </row>
    <row r="69" spans="1:16" s="2" customFormat="1">
      <c r="A69" s="58">
        <v>41334</v>
      </c>
      <c r="B69" s="27">
        <v>164148.85</v>
      </c>
      <c r="C69" s="27">
        <v>356362.55000000005</v>
      </c>
      <c r="D69" s="27">
        <v>231016.72499999998</v>
      </c>
      <c r="E69" s="28">
        <v>142356.44999999995</v>
      </c>
      <c r="F69" s="27">
        <v>21714.5</v>
      </c>
      <c r="G69" s="29">
        <f t="shared" si="0"/>
        <v>915599.07499999995</v>
      </c>
      <c r="H69" s="27">
        <v>16658.899999999998</v>
      </c>
      <c r="I69" s="27"/>
      <c r="J69" s="27">
        <v>8762.2000000000007</v>
      </c>
      <c r="K69" s="27">
        <v>303814.20000000007</v>
      </c>
      <c r="L69" s="27"/>
      <c r="M69" s="29">
        <v>-1828.9999999999859</v>
      </c>
      <c r="N69" s="29">
        <v>2188.8000000000061</v>
      </c>
      <c r="O69" s="29">
        <f t="shared" si="1"/>
        <v>329595.10000000003</v>
      </c>
      <c r="P69" s="29">
        <f t="shared" si="2"/>
        <v>1245194.175</v>
      </c>
    </row>
    <row r="70" spans="1:16" s="2" customFormat="1">
      <c r="A70" s="58">
        <v>41365</v>
      </c>
      <c r="B70" s="27">
        <v>167761.69999999998</v>
      </c>
      <c r="C70" s="27">
        <v>365558.06666666665</v>
      </c>
      <c r="D70" s="27">
        <v>242554.36666666664</v>
      </c>
      <c r="E70" s="28">
        <v>147719.23333333334</v>
      </c>
      <c r="F70" s="27">
        <v>21737.399999999998</v>
      </c>
      <c r="G70" s="29">
        <f t="shared" si="0"/>
        <v>945330.76666666672</v>
      </c>
      <c r="H70" s="27">
        <v>16658.899999999998</v>
      </c>
      <c r="I70" s="27"/>
      <c r="J70" s="27">
        <v>8634.1</v>
      </c>
      <c r="K70" s="27">
        <v>306058.13333333336</v>
      </c>
      <c r="L70" s="27"/>
      <c r="M70" s="29">
        <v>805.95999999999685</v>
      </c>
      <c r="N70" s="29">
        <v>-1029.9666666666722</v>
      </c>
      <c r="O70" s="29">
        <f t="shared" si="1"/>
        <v>331127.12666666671</v>
      </c>
      <c r="P70" s="29">
        <f t="shared" si="2"/>
        <v>1276457.8933333335</v>
      </c>
    </row>
    <row r="71" spans="1:16" s="2" customFormat="1">
      <c r="A71" s="58">
        <v>41395</v>
      </c>
      <c r="B71" s="27">
        <v>172171.05</v>
      </c>
      <c r="C71" s="27">
        <v>372911.4833333334</v>
      </c>
      <c r="D71" s="27">
        <v>243067.40833333333</v>
      </c>
      <c r="E71" s="28">
        <v>140115.01666666669</v>
      </c>
      <c r="F71" s="27">
        <v>22311.699999999997</v>
      </c>
      <c r="G71" s="29">
        <f t="shared" ref="G71:G113" si="3">SUM(B71:F71)</f>
        <v>950576.65833333344</v>
      </c>
      <c r="H71" s="27">
        <v>16658.899999999998</v>
      </c>
      <c r="I71" s="27"/>
      <c r="J71" s="27">
        <v>5998.5</v>
      </c>
      <c r="K71" s="27">
        <v>305646.16666666663</v>
      </c>
      <c r="L71" s="27"/>
      <c r="M71" s="29">
        <v>-5187.0000000000091</v>
      </c>
      <c r="N71" s="29">
        <v>-6406.5333333333001</v>
      </c>
      <c r="O71" s="29">
        <f t="shared" ref="O71:O113" si="4">SUM(H71:N71)</f>
        <v>316710.03333333333</v>
      </c>
      <c r="P71" s="29">
        <f t="shared" si="2"/>
        <v>1267286.6916666669</v>
      </c>
    </row>
    <row r="72" spans="1:16" s="2" customFormat="1">
      <c r="A72" s="58">
        <v>41426</v>
      </c>
      <c r="B72" s="27">
        <v>177823</v>
      </c>
      <c r="C72" s="27">
        <v>369692.89999999985</v>
      </c>
      <c r="D72" s="27">
        <v>244693.94999999995</v>
      </c>
      <c r="E72" s="28">
        <v>135685.39999999997</v>
      </c>
      <c r="F72" s="27">
        <v>22699.9</v>
      </c>
      <c r="G72" s="29">
        <f t="shared" si="3"/>
        <v>950595.14999999979</v>
      </c>
      <c r="H72" s="27">
        <v>16658.899999999998</v>
      </c>
      <c r="I72" s="27"/>
      <c r="J72" s="27">
        <v>3846.6</v>
      </c>
      <c r="K72" s="27">
        <v>304140.90000000002</v>
      </c>
      <c r="L72" s="27"/>
      <c r="M72" s="29">
        <v>-6564.2999999999847</v>
      </c>
      <c r="N72" s="29">
        <v>-8804.4999999999873</v>
      </c>
      <c r="O72" s="29">
        <f t="shared" si="4"/>
        <v>309277.60000000003</v>
      </c>
      <c r="P72" s="29">
        <f t="shared" si="2"/>
        <v>1259872.7499999998</v>
      </c>
    </row>
    <row r="73" spans="1:16" s="2" customFormat="1">
      <c r="A73" s="58">
        <v>41456</v>
      </c>
      <c r="B73" s="27">
        <v>179773.71666666665</v>
      </c>
      <c r="C73" s="27">
        <v>371119.61666666676</v>
      </c>
      <c r="D73" s="27">
        <v>242371.37500000006</v>
      </c>
      <c r="E73" s="28">
        <v>140233.5</v>
      </c>
      <c r="F73" s="27">
        <v>23521.599999999999</v>
      </c>
      <c r="G73" s="29">
        <f t="shared" si="3"/>
        <v>957019.80833333347</v>
      </c>
      <c r="H73" s="27">
        <v>16658.899999999998</v>
      </c>
      <c r="I73" s="27"/>
      <c r="J73" s="27">
        <v>3846.6</v>
      </c>
      <c r="K73" s="27">
        <v>304300.60000000003</v>
      </c>
      <c r="L73" s="27"/>
      <c r="M73" s="29">
        <v>-11292.583333333339</v>
      </c>
      <c r="N73" s="29">
        <v>8536.4833333333154</v>
      </c>
      <c r="O73" s="29">
        <f t="shared" si="4"/>
        <v>322050.00000000006</v>
      </c>
      <c r="P73" s="29">
        <f t="shared" si="2"/>
        <v>1279069.8083333336</v>
      </c>
    </row>
    <row r="74" spans="1:16" s="2" customFormat="1">
      <c r="A74" s="58">
        <v>41487</v>
      </c>
      <c r="B74" s="27">
        <v>179731.33333333331</v>
      </c>
      <c r="C74" s="27">
        <v>392803.63333333342</v>
      </c>
      <c r="D74" s="27">
        <v>249054.70000000004</v>
      </c>
      <c r="E74" s="28">
        <v>134871.90000000002</v>
      </c>
      <c r="F74" s="27">
        <v>24018.200000000004</v>
      </c>
      <c r="G74" s="29">
        <f t="shared" si="3"/>
        <v>980479.76666666684</v>
      </c>
      <c r="H74" s="27">
        <v>16658.899999999998</v>
      </c>
      <c r="I74" s="27"/>
      <c r="J74" s="27">
        <v>4059.5</v>
      </c>
      <c r="K74" s="27">
        <v>305032.00000000006</v>
      </c>
      <c r="L74" s="27"/>
      <c r="M74" s="29">
        <v>-8170.066666666673</v>
      </c>
      <c r="N74" s="29">
        <v>18669.566666666677</v>
      </c>
      <c r="O74" s="29">
        <f t="shared" si="4"/>
        <v>336249.90000000008</v>
      </c>
      <c r="P74" s="29">
        <f t="shared" si="2"/>
        <v>1316729.666666667</v>
      </c>
    </row>
    <row r="75" spans="1:16" s="2" customFormat="1">
      <c r="A75" s="58">
        <v>41518</v>
      </c>
      <c r="B75" s="27">
        <v>172433.85</v>
      </c>
      <c r="C75" s="27">
        <v>393038.25</v>
      </c>
      <c r="D75" s="27">
        <v>256838.42499999999</v>
      </c>
      <c r="E75" s="28">
        <v>134125.99999999997</v>
      </c>
      <c r="F75" s="27">
        <v>24772.5</v>
      </c>
      <c r="G75" s="29">
        <f t="shared" si="3"/>
        <v>981209.02499999991</v>
      </c>
      <c r="H75" s="27">
        <v>16711.8</v>
      </c>
      <c r="I75" s="27"/>
      <c r="J75" s="27">
        <v>3616.6</v>
      </c>
      <c r="K75" s="27">
        <v>307416.10000000003</v>
      </c>
      <c r="L75" s="27"/>
      <c r="M75" s="29">
        <v>-10953.350000000009</v>
      </c>
      <c r="N75" s="29">
        <v>19336.850000000009</v>
      </c>
      <c r="O75" s="29">
        <f t="shared" si="4"/>
        <v>336128.00000000006</v>
      </c>
      <c r="P75" s="29">
        <f t="shared" si="2"/>
        <v>1317337.0249999999</v>
      </c>
    </row>
    <row r="76" spans="1:16" s="2" customFormat="1">
      <c r="A76" s="58">
        <v>41548</v>
      </c>
      <c r="B76" s="27">
        <v>174883.66666666669</v>
      </c>
      <c r="C76" s="27">
        <v>391396.26666666672</v>
      </c>
      <c r="D76" s="27">
        <v>257215.35</v>
      </c>
      <c r="E76" s="28">
        <v>137073.29999999987</v>
      </c>
      <c r="F76" s="27">
        <v>25758.2</v>
      </c>
      <c r="G76" s="29">
        <f t="shared" si="3"/>
        <v>986326.78333333321</v>
      </c>
      <c r="H76" s="27">
        <v>16711.8</v>
      </c>
      <c r="I76" s="27"/>
      <c r="J76" s="27">
        <v>3527.8</v>
      </c>
      <c r="K76" s="27">
        <v>308790.70000000007</v>
      </c>
      <c r="L76" s="27"/>
      <c r="M76" s="29">
        <v>391.56666666665637</v>
      </c>
      <c r="N76" s="29">
        <v>24233.333333333328</v>
      </c>
      <c r="O76" s="29">
        <f t="shared" si="4"/>
        <v>353655.2</v>
      </c>
      <c r="P76" s="29">
        <f t="shared" si="2"/>
        <v>1339981.9833333332</v>
      </c>
    </row>
    <row r="77" spans="1:16" s="2" customFormat="1">
      <c r="A77" s="58">
        <v>41579</v>
      </c>
      <c r="B77" s="27">
        <v>176504.88333333333</v>
      </c>
      <c r="C77" s="27">
        <v>389402.18333333323</v>
      </c>
      <c r="D77" s="27">
        <v>263747.67500000005</v>
      </c>
      <c r="E77" s="28">
        <v>133771.29999999993</v>
      </c>
      <c r="F77" s="27">
        <v>26576.899999999998</v>
      </c>
      <c r="G77" s="29">
        <f t="shared" si="3"/>
        <v>990002.94166666653</v>
      </c>
      <c r="H77" s="27">
        <v>16737.599999999999</v>
      </c>
      <c r="I77" s="27"/>
      <c r="J77" s="27">
        <v>6643.5</v>
      </c>
      <c r="K77" s="27">
        <v>313090.89999999997</v>
      </c>
      <c r="L77" s="27"/>
      <c r="M77" s="29">
        <v>-8304.8166666666839</v>
      </c>
      <c r="N77" s="29">
        <v>18509.316666666651</v>
      </c>
      <c r="O77" s="29">
        <f t="shared" si="4"/>
        <v>346676.49999999988</v>
      </c>
      <c r="P77" s="29">
        <f t="shared" si="2"/>
        <v>1336679.4416666664</v>
      </c>
    </row>
    <row r="78" spans="1:16" s="2" customFormat="1">
      <c r="A78" s="58">
        <v>41609</v>
      </c>
      <c r="B78" s="27">
        <v>184188.60000000003</v>
      </c>
      <c r="C78" s="27">
        <v>402424.5</v>
      </c>
      <c r="D78" s="27">
        <v>264023.3</v>
      </c>
      <c r="E78" s="28">
        <v>136096.19999999998</v>
      </c>
      <c r="F78" s="27">
        <v>26738.600000000006</v>
      </c>
      <c r="G78" s="29">
        <f t="shared" si="3"/>
        <v>1013471.2000000001</v>
      </c>
      <c r="H78" s="27">
        <v>17595.400000000001</v>
      </c>
      <c r="I78" s="27"/>
      <c r="J78" s="27">
        <v>7533</v>
      </c>
      <c r="K78" s="27">
        <v>317119.3</v>
      </c>
      <c r="L78" s="27"/>
      <c r="M78" s="29">
        <v>-7557.7000000000126</v>
      </c>
      <c r="N78" s="29">
        <v>5349.9000000000406</v>
      </c>
      <c r="O78" s="29">
        <f t="shared" si="4"/>
        <v>340039.9</v>
      </c>
      <c r="P78" s="29">
        <f t="shared" si="2"/>
        <v>1353511.1</v>
      </c>
    </row>
    <row r="79" spans="1:16" s="2" customFormat="1">
      <c r="A79" s="58">
        <v>41640</v>
      </c>
      <c r="B79" s="27">
        <v>172204.13333333333</v>
      </c>
      <c r="C79" s="27">
        <v>386116.19999999995</v>
      </c>
      <c r="D79" s="27">
        <v>268695.15000000002</v>
      </c>
      <c r="E79" s="28">
        <v>138141.69999999998</v>
      </c>
      <c r="F79" s="27">
        <v>26702.500000000004</v>
      </c>
      <c r="G79" s="29">
        <f t="shared" si="3"/>
        <v>991859.68333333323</v>
      </c>
      <c r="H79" s="27">
        <v>17682.2</v>
      </c>
      <c r="I79" s="27"/>
      <c r="J79" s="27">
        <v>10044</v>
      </c>
      <c r="K79" s="27">
        <v>317830.24166666664</v>
      </c>
      <c r="L79" s="27"/>
      <c r="M79" s="29">
        <v>-9912.5416666666679</v>
      </c>
      <c r="N79" s="29">
        <v>9324.816666666693</v>
      </c>
      <c r="O79" s="29">
        <f t="shared" si="4"/>
        <v>344968.71666666667</v>
      </c>
      <c r="P79" s="29">
        <f t="shared" si="2"/>
        <v>1336828.3999999999</v>
      </c>
    </row>
    <row r="80" spans="1:16" s="2" customFormat="1">
      <c r="A80" s="58">
        <v>41671</v>
      </c>
      <c r="B80" s="27">
        <v>170249.76666666666</v>
      </c>
      <c r="C80" s="27">
        <v>373715.80000000016</v>
      </c>
      <c r="D80" s="27">
        <v>284420.69999999995</v>
      </c>
      <c r="E80" s="28">
        <v>148341.19999999995</v>
      </c>
      <c r="F80" s="27">
        <v>26374.500000000004</v>
      </c>
      <c r="G80" s="29">
        <f t="shared" si="3"/>
        <v>1003101.9666666668</v>
      </c>
      <c r="H80" s="27">
        <v>17678.7</v>
      </c>
      <c r="I80" s="27"/>
      <c r="J80" s="27">
        <v>9270.6999999999989</v>
      </c>
      <c r="K80" s="27">
        <v>320017.78333333333</v>
      </c>
      <c r="L80" s="27"/>
      <c r="M80" s="29">
        <v>-6693.9833333333354</v>
      </c>
      <c r="N80" s="29">
        <v>10502.133333333333</v>
      </c>
      <c r="O80" s="29">
        <f t="shared" si="4"/>
        <v>350775.33333333337</v>
      </c>
      <c r="P80" s="29">
        <f t="shared" si="2"/>
        <v>1353877.3000000003</v>
      </c>
    </row>
    <row r="81" spans="1:16" s="2" customFormat="1">
      <c r="A81" s="58">
        <v>41699</v>
      </c>
      <c r="B81" s="27">
        <v>169519.69999999998</v>
      </c>
      <c r="C81" s="27">
        <v>383013.09999999992</v>
      </c>
      <c r="D81" s="27">
        <v>285613.15000000002</v>
      </c>
      <c r="E81" s="28">
        <v>150060.39999999991</v>
      </c>
      <c r="F81" s="27">
        <v>26466.500000000007</v>
      </c>
      <c r="G81" s="29">
        <f t="shared" si="3"/>
        <v>1014672.8499999999</v>
      </c>
      <c r="H81" s="27">
        <v>17678.7</v>
      </c>
      <c r="I81" s="27"/>
      <c r="J81" s="27">
        <v>6602.2</v>
      </c>
      <c r="K81" s="27">
        <v>315274.22499999998</v>
      </c>
      <c r="L81" s="27"/>
      <c r="M81" s="29">
        <v>-11700.62500000002</v>
      </c>
      <c r="N81" s="29">
        <v>1834.5500000000256</v>
      </c>
      <c r="O81" s="29">
        <f t="shared" si="4"/>
        <v>329689.05000000005</v>
      </c>
      <c r="P81" s="29">
        <f t="shared" si="2"/>
        <v>1344361.9</v>
      </c>
    </row>
    <row r="82" spans="1:16" s="2" customFormat="1">
      <c r="A82" s="58">
        <v>41730</v>
      </c>
      <c r="B82" s="27">
        <v>179329.53333333333</v>
      </c>
      <c r="C82" s="27">
        <v>401479.0999999998</v>
      </c>
      <c r="D82" s="27">
        <v>290666.89999999997</v>
      </c>
      <c r="E82" s="28">
        <v>162426.70000000001</v>
      </c>
      <c r="F82" s="27">
        <v>27165.399999999998</v>
      </c>
      <c r="G82" s="29">
        <f t="shared" si="3"/>
        <v>1061067.6333333328</v>
      </c>
      <c r="H82" s="27">
        <v>18344.8</v>
      </c>
      <c r="I82" s="27"/>
      <c r="J82" s="27">
        <v>6404.9000000000005</v>
      </c>
      <c r="K82" s="27">
        <v>346169.66666666663</v>
      </c>
      <c r="L82" s="27"/>
      <c r="M82" s="29">
        <v>-4579.7666666666482</v>
      </c>
      <c r="N82" s="29">
        <v>-26024.733333333323</v>
      </c>
      <c r="O82" s="29">
        <f t="shared" si="4"/>
        <v>340314.86666666664</v>
      </c>
      <c r="P82" s="29">
        <f t="shared" si="2"/>
        <v>1401382.4999999995</v>
      </c>
    </row>
    <row r="83" spans="1:16" s="2" customFormat="1">
      <c r="A83" s="58">
        <v>41760</v>
      </c>
      <c r="B83" s="27">
        <v>185255.56666666668</v>
      </c>
      <c r="C83" s="27">
        <v>397342.89999999991</v>
      </c>
      <c r="D83" s="27">
        <v>293128.25</v>
      </c>
      <c r="E83" s="28">
        <v>148292.10000000006</v>
      </c>
      <c r="F83" s="27">
        <v>28402.600000000002</v>
      </c>
      <c r="G83" s="29">
        <f t="shared" si="3"/>
        <v>1052421.4166666667</v>
      </c>
      <c r="H83" s="27">
        <v>18351.599999999999</v>
      </c>
      <c r="I83" s="27"/>
      <c r="J83" s="27">
        <v>5114.3</v>
      </c>
      <c r="K83" s="27">
        <v>350273.20833333326</v>
      </c>
      <c r="L83" s="27"/>
      <c r="M83" s="29">
        <v>-10906.408333333316</v>
      </c>
      <c r="N83" s="29">
        <v>-24334.916666666668</v>
      </c>
      <c r="O83" s="29">
        <f t="shared" si="4"/>
        <v>338497.78333333327</v>
      </c>
      <c r="P83" s="29">
        <f t="shared" si="2"/>
        <v>1390919.2</v>
      </c>
    </row>
    <row r="84" spans="1:16" s="2" customFormat="1">
      <c r="A84" s="58">
        <v>41791</v>
      </c>
      <c r="B84" s="27">
        <v>191944.69999999998</v>
      </c>
      <c r="C84" s="27">
        <v>422341.60000000003</v>
      </c>
      <c r="D84" s="27">
        <v>290332</v>
      </c>
      <c r="E84" s="28">
        <v>145971.70000000001</v>
      </c>
      <c r="F84" s="27">
        <v>29940.799999999999</v>
      </c>
      <c r="G84" s="29">
        <f t="shared" si="3"/>
        <v>1080530.8</v>
      </c>
      <c r="H84" s="27">
        <v>18384.599999999999</v>
      </c>
      <c r="I84" s="27"/>
      <c r="J84" s="27">
        <v>2743.8</v>
      </c>
      <c r="K84" s="27">
        <v>352057.74999999994</v>
      </c>
      <c r="L84" s="27"/>
      <c r="M84" s="29">
        <v>-5289.549999999992</v>
      </c>
      <c r="N84" s="29">
        <v>-19833.300000000003</v>
      </c>
      <c r="O84" s="29">
        <f t="shared" si="4"/>
        <v>348063.3</v>
      </c>
      <c r="P84" s="29">
        <f t="shared" si="2"/>
        <v>1428594.1</v>
      </c>
    </row>
    <row r="85" spans="1:16" s="2" customFormat="1">
      <c r="A85" s="58">
        <v>41821</v>
      </c>
      <c r="B85" s="27">
        <v>201704.7</v>
      </c>
      <c r="C85" s="27">
        <v>432032.51666666649</v>
      </c>
      <c r="D85" s="27">
        <v>298699.95</v>
      </c>
      <c r="E85" s="28">
        <v>168220.39999999997</v>
      </c>
      <c r="F85" s="27">
        <v>30641.8</v>
      </c>
      <c r="G85" s="29">
        <f t="shared" si="3"/>
        <v>1131299.3666666665</v>
      </c>
      <c r="H85" s="27">
        <v>18358.3</v>
      </c>
      <c r="I85" s="27"/>
      <c r="J85" s="27">
        <v>9700.7000000000007</v>
      </c>
      <c r="K85" s="27">
        <v>354328.65833333327</v>
      </c>
      <c r="L85" s="27"/>
      <c r="M85" s="29">
        <v>-9279.474999999984</v>
      </c>
      <c r="N85" s="29">
        <v>-27586.583333333361</v>
      </c>
      <c r="O85" s="29">
        <f t="shared" si="4"/>
        <v>345521.59999999992</v>
      </c>
      <c r="P85" s="29">
        <f t="shared" si="2"/>
        <v>1476820.9666666663</v>
      </c>
    </row>
    <row r="86" spans="1:16" s="2" customFormat="1">
      <c r="A86" s="58">
        <v>41852</v>
      </c>
      <c r="B86" s="27">
        <v>197255.91666666669</v>
      </c>
      <c r="C86" s="27">
        <v>436816.6944444445</v>
      </c>
      <c r="D86" s="27">
        <v>299287.24444444443</v>
      </c>
      <c r="E86" s="28">
        <v>159633.69999999995</v>
      </c>
      <c r="F86" s="27">
        <v>31745.500000000011</v>
      </c>
      <c r="G86" s="29">
        <f t="shared" si="3"/>
        <v>1124739.0555555555</v>
      </c>
      <c r="H86" s="27">
        <v>18358.3</v>
      </c>
      <c r="I86" s="27"/>
      <c r="J86" s="27">
        <v>9573.7999999999993</v>
      </c>
      <c r="K86" s="27">
        <v>359588.37222222221</v>
      </c>
      <c r="L86" s="27"/>
      <c r="M86" s="29">
        <v>-13521.016666666661</v>
      </c>
      <c r="N86" s="29">
        <v>-29179.777777777737</v>
      </c>
      <c r="O86" s="29">
        <f t="shared" si="4"/>
        <v>344819.67777777778</v>
      </c>
      <c r="P86" s="29">
        <f t="shared" si="2"/>
        <v>1469558.7333333334</v>
      </c>
    </row>
    <row r="87" spans="1:16" s="2" customFormat="1">
      <c r="A87" s="58">
        <v>41883</v>
      </c>
      <c r="B87" s="27">
        <v>186479.89166666666</v>
      </c>
      <c r="C87" s="27">
        <v>430359.05277777778</v>
      </c>
      <c r="D87" s="27">
        <v>286361.9611111111</v>
      </c>
      <c r="E87" s="28">
        <v>149361.39999999991</v>
      </c>
      <c r="F87" s="27">
        <v>32928.700000000004</v>
      </c>
      <c r="G87" s="29">
        <f t="shared" si="3"/>
        <v>1085491.0055555555</v>
      </c>
      <c r="H87" s="27">
        <v>18608.3</v>
      </c>
      <c r="I87" s="27"/>
      <c r="J87" s="27">
        <v>8443.4</v>
      </c>
      <c r="K87" s="27">
        <v>360739.73888888891</v>
      </c>
      <c r="L87" s="27"/>
      <c r="M87" s="29">
        <v>-27763.466666666671</v>
      </c>
      <c r="N87" s="29">
        <v>-31836.927777777739</v>
      </c>
      <c r="O87" s="29">
        <f t="shared" si="4"/>
        <v>328191.04444444453</v>
      </c>
      <c r="P87" s="29">
        <f t="shared" si="2"/>
        <v>1413682.05</v>
      </c>
    </row>
    <row r="88" spans="1:16" s="2" customFormat="1">
      <c r="A88" s="58">
        <v>41913</v>
      </c>
      <c r="B88" s="27">
        <v>188115.13888888885</v>
      </c>
      <c r="C88" s="27">
        <v>459640.49814814818</v>
      </c>
      <c r="D88" s="27">
        <v>285775.12592592591</v>
      </c>
      <c r="E88" s="28">
        <v>155538.2999999999</v>
      </c>
      <c r="F88" s="27">
        <v>32859.200000000004</v>
      </c>
      <c r="G88" s="29">
        <f t="shared" si="3"/>
        <v>1121928.2629629627</v>
      </c>
      <c r="H88" s="27">
        <v>18459.599999999999</v>
      </c>
      <c r="I88" s="27"/>
      <c r="J88" s="27">
        <v>9452.2000000000007</v>
      </c>
      <c r="K88" s="27">
        <v>369324.27407407411</v>
      </c>
      <c r="L88" s="27"/>
      <c r="M88" s="29">
        <v>-7388.2222222222063</v>
      </c>
      <c r="N88" s="29">
        <v>-32680.814814814796</v>
      </c>
      <c r="O88" s="29">
        <f t="shared" si="4"/>
        <v>357167.03703703714</v>
      </c>
      <c r="P88" s="29">
        <f t="shared" si="2"/>
        <v>1479095.2999999998</v>
      </c>
    </row>
    <row r="89" spans="1:16" s="2" customFormat="1">
      <c r="A89" s="58">
        <v>41944</v>
      </c>
      <c r="B89" s="27">
        <v>184977.36759259261</v>
      </c>
      <c r="C89" s="27">
        <v>440243.70154320978</v>
      </c>
      <c r="D89" s="27">
        <v>284658.78950617282</v>
      </c>
      <c r="E89" s="28">
        <v>146703.70000000001</v>
      </c>
      <c r="F89" s="27">
        <v>33669.4</v>
      </c>
      <c r="G89" s="29">
        <f t="shared" si="3"/>
        <v>1090252.958641975</v>
      </c>
      <c r="H89" s="27">
        <v>18309.599999999999</v>
      </c>
      <c r="I89" s="27"/>
      <c r="J89" s="27">
        <v>9053</v>
      </c>
      <c r="K89" s="27">
        <v>375873.55493827158</v>
      </c>
      <c r="L89" s="27"/>
      <c r="M89" s="29">
        <v>-10814.314814814839</v>
      </c>
      <c r="N89" s="29">
        <v>-38824.426543209942</v>
      </c>
      <c r="O89" s="29">
        <f t="shared" si="4"/>
        <v>353597.41358024679</v>
      </c>
      <c r="P89" s="29">
        <f t="shared" si="2"/>
        <v>1443850.3722222217</v>
      </c>
    </row>
    <row r="90" spans="1:16" s="2" customFormat="1">
      <c r="A90" s="58">
        <v>41974</v>
      </c>
      <c r="B90" s="27">
        <v>195547.7</v>
      </c>
      <c r="C90" s="27">
        <v>458310.60000000003</v>
      </c>
      <c r="D90" s="27">
        <v>288594.30000000005</v>
      </c>
      <c r="E90" s="28">
        <v>164626.70000000004</v>
      </c>
      <c r="F90" s="27">
        <v>34759.1</v>
      </c>
      <c r="G90" s="29">
        <f t="shared" si="3"/>
        <v>1141838.4000000001</v>
      </c>
      <c r="H90" s="27">
        <v>18489.400000000001</v>
      </c>
      <c r="I90" s="27"/>
      <c r="J90" s="27">
        <v>9222.6</v>
      </c>
      <c r="K90" s="27">
        <v>385480.5</v>
      </c>
      <c r="L90" s="27"/>
      <c r="M90" s="29">
        <v>-7032.8999999999824</v>
      </c>
      <c r="N90" s="29">
        <v>-47293.900000000009</v>
      </c>
      <c r="O90" s="29">
        <f t="shared" si="4"/>
        <v>358865.7</v>
      </c>
      <c r="P90" s="29">
        <f t="shared" si="2"/>
        <v>1500704.1</v>
      </c>
    </row>
    <row r="91" spans="1:16" s="2" customFormat="1">
      <c r="A91" s="58">
        <v>42005</v>
      </c>
      <c r="B91" s="27">
        <v>186195.43333333332</v>
      </c>
      <c r="C91" s="27">
        <v>443030.28333333333</v>
      </c>
      <c r="D91" s="27">
        <v>290786.46666666667</v>
      </c>
      <c r="E91" s="28">
        <v>159142.59999999998</v>
      </c>
      <c r="F91" s="27">
        <v>34593.5</v>
      </c>
      <c r="G91" s="29">
        <f t="shared" si="3"/>
        <v>1113748.2833333332</v>
      </c>
      <c r="H91" s="27">
        <v>18416.3</v>
      </c>
      <c r="I91" s="27"/>
      <c r="J91" s="27">
        <v>10502.800000000001</v>
      </c>
      <c r="K91" s="27">
        <v>390924.68333333329</v>
      </c>
      <c r="L91" s="27"/>
      <c r="M91" s="29">
        <v>-7246.7833333333083</v>
      </c>
      <c r="N91" s="29">
        <v>-55870.433333333349</v>
      </c>
      <c r="O91" s="29">
        <f t="shared" si="4"/>
        <v>356726.56666666659</v>
      </c>
      <c r="P91" s="29">
        <f t="shared" si="2"/>
        <v>1470474.8499999999</v>
      </c>
    </row>
    <row r="92" spans="1:16" s="2" customFormat="1">
      <c r="A92" s="58">
        <v>42036</v>
      </c>
      <c r="B92" s="27">
        <v>189670.76666666666</v>
      </c>
      <c r="C92" s="27">
        <v>446426.16666666657</v>
      </c>
      <c r="D92" s="27">
        <v>298579.03333333333</v>
      </c>
      <c r="E92" s="28">
        <v>155071.29999999996</v>
      </c>
      <c r="F92" s="27">
        <v>34097.1</v>
      </c>
      <c r="G92" s="29">
        <f t="shared" si="3"/>
        <v>1123844.3666666667</v>
      </c>
      <c r="H92" s="27">
        <v>18266.3</v>
      </c>
      <c r="I92" s="27"/>
      <c r="J92" s="27">
        <v>10301.6</v>
      </c>
      <c r="K92" s="27">
        <v>390343.56666666665</v>
      </c>
      <c r="L92" s="27"/>
      <c r="M92" s="29">
        <v>-12194.766666666659</v>
      </c>
      <c r="N92" s="29">
        <v>-60757.766666666663</v>
      </c>
      <c r="O92" s="29">
        <f t="shared" si="4"/>
        <v>345958.93333333335</v>
      </c>
      <c r="P92" s="29">
        <f t="shared" si="2"/>
        <v>1469803.3</v>
      </c>
    </row>
    <row r="93" spans="1:16" s="2" customFormat="1">
      <c r="A93" s="58">
        <v>42064</v>
      </c>
      <c r="B93" s="27">
        <v>190519.40000000002</v>
      </c>
      <c r="C93" s="27">
        <v>418133.04999999993</v>
      </c>
      <c r="D93" s="27">
        <v>306019.20000000007</v>
      </c>
      <c r="E93" s="28">
        <v>149561.5</v>
      </c>
      <c r="F93" s="27">
        <v>35591.5</v>
      </c>
      <c r="G93" s="29">
        <f t="shared" si="3"/>
        <v>1099824.6499999999</v>
      </c>
      <c r="H93" s="27">
        <v>18108.099999999999</v>
      </c>
      <c r="I93" s="27"/>
      <c r="J93" s="27">
        <v>10123.599999999999</v>
      </c>
      <c r="K93" s="27">
        <v>386878.55</v>
      </c>
      <c r="L93" s="27"/>
      <c r="M93" s="29">
        <v>-21663.550000000017</v>
      </c>
      <c r="N93" s="29">
        <v>-63382.500000000058</v>
      </c>
      <c r="O93" s="29">
        <f t="shared" si="4"/>
        <v>330064.1999999999</v>
      </c>
      <c r="P93" s="29">
        <f t="shared" si="2"/>
        <v>1429888.8499999999</v>
      </c>
    </row>
    <row r="94" spans="1:16" s="2" customFormat="1">
      <c r="A94" s="58">
        <v>42095</v>
      </c>
      <c r="B94" s="27">
        <v>209450.53333333333</v>
      </c>
      <c r="C94" s="27">
        <v>433614.53333333344</v>
      </c>
      <c r="D94" s="27">
        <v>308794.56666666665</v>
      </c>
      <c r="E94" s="28">
        <v>157049.1</v>
      </c>
      <c r="F94" s="27">
        <v>38033.69999999999</v>
      </c>
      <c r="G94" s="29">
        <f t="shared" si="3"/>
        <v>1146942.4333333333</v>
      </c>
      <c r="H94" s="27">
        <v>16173.099999999999</v>
      </c>
      <c r="I94" s="27"/>
      <c r="J94" s="27">
        <v>9306.4</v>
      </c>
      <c r="K94" s="27">
        <v>388764.23333333334</v>
      </c>
      <c r="L94" s="27"/>
      <c r="M94" s="29">
        <v>-25829.133333333346</v>
      </c>
      <c r="N94" s="29">
        <v>-65011.433333333342</v>
      </c>
      <c r="O94" s="29">
        <f t="shared" si="4"/>
        <v>323403.16666666663</v>
      </c>
      <c r="P94" s="29">
        <f t="shared" si="2"/>
        <v>1470345.6</v>
      </c>
    </row>
    <row r="95" spans="1:16" s="2" customFormat="1">
      <c r="A95" s="58">
        <v>42125</v>
      </c>
      <c r="B95" s="27">
        <v>217304.06666666668</v>
      </c>
      <c r="C95" s="27">
        <v>457264.91666666669</v>
      </c>
      <c r="D95" s="27">
        <v>310340.2333333334</v>
      </c>
      <c r="E95" s="28">
        <v>142910.29999999999</v>
      </c>
      <c r="F95" s="27">
        <v>38513.199999999997</v>
      </c>
      <c r="G95" s="29">
        <f t="shared" si="3"/>
        <v>1166332.7166666668</v>
      </c>
      <c r="H95" s="27">
        <v>16023.099999999999</v>
      </c>
      <c r="I95" s="27"/>
      <c r="J95" s="27">
        <v>8857.5</v>
      </c>
      <c r="K95" s="27">
        <v>392252.21666666662</v>
      </c>
      <c r="L95" s="27"/>
      <c r="M95" s="29">
        <v>-14627.716666666656</v>
      </c>
      <c r="N95" s="29">
        <v>-58767.96666666666</v>
      </c>
      <c r="O95" s="29">
        <f t="shared" si="4"/>
        <v>343737.13333333324</v>
      </c>
      <c r="P95" s="29">
        <f t="shared" si="2"/>
        <v>1510069.85</v>
      </c>
    </row>
    <row r="96" spans="1:16" s="2" customFormat="1">
      <c r="A96" s="58">
        <v>42156</v>
      </c>
      <c r="B96" s="27">
        <v>221501.8</v>
      </c>
      <c r="C96" s="27">
        <v>431261.09999999986</v>
      </c>
      <c r="D96" s="27">
        <v>315064.59999999986</v>
      </c>
      <c r="E96" s="28">
        <v>136241.59999999995</v>
      </c>
      <c r="F96" s="27">
        <v>38846.100000000006</v>
      </c>
      <c r="G96" s="29">
        <f t="shared" si="3"/>
        <v>1142915.1999999997</v>
      </c>
      <c r="H96" s="27">
        <v>15873.099999999999</v>
      </c>
      <c r="I96" s="27"/>
      <c r="J96" s="27">
        <v>1293.3</v>
      </c>
      <c r="K96" s="27">
        <v>394690.19999999995</v>
      </c>
      <c r="L96" s="27"/>
      <c r="M96" s="29">
        <v>-19290.899999999994</v>
      </c>
      <c r="N96" s="29">
        <v>-57649.79999999993</v>
      </c>
      <c r="O96" s="29">
        <f t="shared" si="4"/>
        <v>334915.90000000002</v>
      </c>
      <c r="P96" s="29">
        <f t="shared" si="2"/>
        <v>1477831.0999999996</v>
      </c>
    </row>
    <row r="97" spans="1:16" s="2" customFormat="1">
      <c r="A97" s="58">
        <v>42186</v>
      </c>
      <c r="B97" s="27">
        <v>203777.4</v>
      </c>
      <c r="C97" s="27">
        <v>433938.75000000006</v>
      </c>
      <c r="D97" s="27">
        <v>320969.44999999995</v>
      </c>
      <c r="E97" s="28">
        <v>143632.79999999996</v>
      </c>
      <c r="F97" s="27">
        <v>39735.200000000004</v>
      </c>
      <c r="G97" s="29">
        <f t="shared" si="3"/>
        <v>1142053.5999999999</v>
      </c>
      <c r="H97" s="27">
        <v>15873.099999999999</v>
      </c>
      <c r="I97" s="27"/>
      <c r="J97" s="27">
        <v>1675.7</v>
      </c>
      <c r="K97" s="27">
        <v>397656.98333333334</v>
      </c>
      <c r="L97" s="27"/>
      <c r="M97" s="29">
        <v>-23753.283333333322</v>
      </c>
      <c r="N97" s="29">
        <v>-48927.883333333368</v>
      </c>
      <c r="O97" s="29">
        <f t="shared" si="4"/>
        <v>342524.61666666664</v>
      </c>
      <c r="P97" s="29">
        <f t="shared" si="2"/>
        <v>1484578.2166666666</v>
      </c>
    </row>
    <row r="98" spans="1:16" s="2" customFormat="1">
      <c r="A98" s="58">
        <v>42217</v>
      </c>
      <c r="B98" s="27">
        <v>197121.98333333337</v>
      </c>
      <c r="C98" s="27">
        <v>445771.64444444445</v>
      </c>
      <c r="D98" s="27">
        <v>318740.45000000007</v>
      </c>
      <c r="E98" s="28">
        <v>149115.59999999992</v>
      </c>
      <c r="F98" s="27">
        <v>40401.700000000012</v>
      </c>
      <c r="G98" s="29">
        <f t="shared" si="3"/>
        <v>1151151.3777777778</v>
      </c>
      <c r="H98" s="27">
        <v>16073.099999999999</v>
      </c>
      <c r="I98" s="27"/>
      <c r="J98" s="27">
        <v>1816.6000000000001</v>
      </c>
      <c r="K98" s="27">
        <v>400394.58333333337</v>
      </c>
      <c r="L98" s="27"/>
      <c r="M98" s="29">
        <v>-21876.055555555551</v>
      </c>
      <c r="N98" s="29">
        <v>-47596.438888888792</v>
      </c>
      <c r="O98" s="29">
        <f t="shared" si="4"/>
        <v>348811.78888888902</v>
      </c>
      <c r="P98" s="29">
        <f t="shared" si="2"/>
        <v>1499963.166666667</v>
      </c>
    </row>
    <row r="99" spans="1:16" s="2" customFormat="1">
      <c r="A99" s="58">
        <v>42248</v>
      </c>
      <c r="B99" s="27">
        <v>185941.30833333335</v>
      </c>
      <c r="C99" s="27">
        <v>458469.11111111112</v>
      </c>
      <c r="D99" s="27">
        <v>322042.07499999995</v>
      </c>
      <c r="E99" s="28">
        <v>140695.09999999992</v>
      </c>
      <c r="F99" s="27">
        <v>40021.999999999993</v>
      </c>
      <c r="G99" s="29">
        <f t="shared" si="3"/>
        <v>1147169.5944444444</v>
      </c>
      <c r="H99" s="27">
        <v>16259.899999999998</v>
      </c>
      <c r="I99" s="27"/>
      <c r="J99" s="27">
        <v>1252.3</v>
      </c>
      <c r="K99" s="27">
        <v>404596.24166666664</v>
      </c>
      <c r="L99" s="27"/>
      <c r="M99" s="29">
        <v>-25421.372222222228</v>
      </c>
      <c r="N99" s="29">
        <v>-46201.530555555517</v>
      </c>
      <c r="O99" s="29">
        <f t="shared" si="4"/>
        <v>350485.5388888889</v>
      </c>
      <c r="P99" s="29">
        <f t="shared" si="2"/>
        <v>1497655.1333333333</v>
      </c>
    </row>
    <row r="100" spans="1:16" s="2" customFormat="1">
      <c r="A100" s="58">
        <v>42278</v>
      </c>
      <c r="B100" s="27">
        <v>195430.4611111111</v>
      </c>
      <c r="C100" s="27">
        <v>487716.52592592593</v>
      </c>
      <c r="D100" s="27">
        <v>327870.18333333335</v>
      </c>
      <c r="E100" s="28">
        <v>135132.39999999991</v>
      </c>
      <c r="F100" s="27">
        <v>40222.500000000015</v>
      </c>
      <c r="G100" s="29">
        <f t="shared" si="3"/>
        <v>1186372.0703703703</v>
      </c>
      <c r="H100" s="27">
        <v>16035.599999999999</v>
      </c>
      <c r="I100" s="27"/>
      <c r="J100" s="27">
        <v>2211.8000000000002</v>
      </c>
      <c r="K100" s="27">
        <v>416462.40555555554</v>
      </c>
      <c r="L100" s="27"/>
      <c r="M100" s="29">
        <v>-20523.185185185197</v>
      </c>
      <c r="N100" s="29">
        <v>-38333.579629629654</v>
      </c>
      <c r="O100" s="29">
        <f t="shared" si="4"/>
        <v>375853.04074074066</v>
      </c>
      <c r="P100" s="29">
        <f t="shared" si="2"/>
        <v>1562225.111111111</v>
      </c>
    </row>
    <row r="101" spans="1:16" s="2" customFormat="1">
      <c r="A101" s="58">
        <v>42309</v>
      </c>
      <c r="B101" s="27">
        <v>190866.96574074074</v>
      </c>
      <c r="C101" s="27">
        <v>434608.03950617288</v>
      </c>
      <c r="D101" s="27">
        <v>320876.08055555559</v>
      </c>
      <c r="E101" s="28">
        <v>142135.9</v>
      </c>
      <c r="F101" s="27">
        <v>51331.899999999994</v>
      </c>
      <c r="G101" s="29">
        <f t="shared" si="3"/>
        <v>1139818.885802469</v>
      </c>
      <c r="H101" s="27">
        <v>7910.3</v>
      </c>
      <c r="I101" s="27"/>
      <c r="J101" s="27">
        <v>3556.8</v>
      </c>
      <c r="K101" s="27">
        <v>425977.00648148142</v>
      </c>
      <c r="L101" s="27"/>
      <c r="M101" s="29">
        <v>-24431.762345678981</v>
      </c>
      <c r="N101" s="29">
        <v>-59663.900308641983</v>
      </c>
      <c r="O101" s="29">
        <f t="shared" si="4"/>
        <v>353348.4438271604</v>
      </c>
      <c r="P101" s="29">
        <f t="shared" si="2"/>
        <v>1493167.3296296294</v>
      </c>
    </row>
    <row r="102" spans="1:16" s="2" customFormat="1">
      <c r="A102" s="58">
        <v>42339</v>
      </c>
      <c r="B102" s="27">
        <v>202881.5</v>
      </c>
      <c r="C102" s="27">
        <v>440851.1999999999</v>
      </c>
      <c r="D102" s="27">
        <v>327388.60000000003</v>
      </c>
      <c r="E102" s="28">
        <v>135251.80000000002</v>
      </c>
      <c r="F102" s="27">
        <v>48906.30000000001</v>
      </c>
      <c r="G102" s="29">
        <f t="shared" si="3"/>
        <v>1155279.4000000001</v>
      </c>
      <c r="H102" s="27">
        <v>12527.599999999999</v>
      </c>
      <c r="I102" s="27"/>
      <c r="J102" s="27">
        <v>5645.1</v>
      </c>
      <c r="K102" s="27">
        <v>422409.19999999995</v>
      </c>
      <c r="L102" s="27"/>
      <c r="M102" s="29">
        <v>-25004.400000000005</v>
      </c>
      <c r="N102" s="29">
        <v>-59588.299999999974</v>
      </c>
      <c r="O102" s="29">
        <f t="shared" si="4"/>
        <v>355989.19999999995</v>
      </c>
      <c r="P102" s="29">
        <f t="shared" si="2"/>
        <v>1511268.6</v>
      </c>
    </row>
    <row r="103" spans="1:16" s="2" customFormat="1">
      <c r="A103" s="58">
        <v>42370</v>
      </c>
      <c r="B103" s="27">
        <v>197125.75</v>
      </c>
      <c r="C103" s="27">
        <v>443310.1166666667</v>
      </c>
      <c r="D103" s="27">
        <v>316502.8</v>
      </c>
      <c r="E103" s="28">
        <v>134869.09999999998</v>
      </c>
      <c r="F103" s="27">
        <v>48532.3</v>
      </c>
      <c r="G103" s="29">
        <f t="shared" si="3"/>
        <v>1140340.0666666667</v>
      </c>
      <c r="H103" s="27">
        <v>12555</v>
      </c>
      <c r="I103" s="27"/>
      <c r="J103" s="27">
        <v>5990</v>
      </c>
      <c r="K103" s="27">
        <v>423333.52499999997</v>
      </c>
      <c r="L103" s="27"/>
      <c r="M103" s="29">
        <v>-32651.883333333317</v>
      </c>
      <c r="N103" s="29">
        <v>-61608.408333333326</v>
      </c>
      <c r="O103" s="29">
        <f t="shared" si="4"/>
        <v>347618.23333333334</v>
      </c>
      <c r="P103" s="29">
        <f t="shared" ref="P103:P136" si="5">O103+G103</f>
        <v>1487958.3</v>
      </c>
    </row>
    <row r="104" spans="1:16" s="2" customFormat="1">
      <c r="A104" s="58">
        <v>42401</v>
      </c>
      <c r="B104" s="27">
        <v>194870.40000000002</v>
      </c>
      <c r="C104" s="27">
        <v>475008.03333333327</v>
      </c>
      <c r="D104" s="27">
        <v>302678.29999999993</v>
      </c>
      <c r="E104" s="28">
        <v>135795.70000000001</v>
      </c>
      <c r="F104" s="27">
        <v>50329.900000000009</v>
      </c>
      <c r="G104" s="29">
        <f t="shared" si="3"/>
        <v>1158682.3333333333</v>
      </c>
      <c r="H104" s="27">
        <v>12619.5</v>
      </c>
      <c r="I104" s="27"/>
      <c r="J104" s="27">
        <v>6827.0999999999995</v>
      </c>
      <c r="K104" s="27">
        <v>423816.45</v>
      </c>
      <c r="L104" s="27"/>
      <c r="M104" s="29">
        <v>-26465.76666666667</v>
      </c>
      <c r="N104" s="29">
        <v>-56624.116666666705</v>
      </c>
      <c r="O104" s="29">
        <f t="shared" si="4"/>
        <v>360173.16666666663</v>
      </c>
      <c r="P104" s="29">
        <f t="shared" si="5"/>
        <v>1518855.5</v>
      </c>
    </row>
    <row r="105" spans="1:16" s="2" customFormat="1">
      <c r="A105" s="58">
        <v>42430</v>
      </c>
      <c r="B105" s="27">
        <v>188938.15</v>
      </c>
      <c r="C105" s="27">
        <v>463550.65</v>
      </c>
      <c r="D105" s="27">
        <v>308660.29999999993</v>
      </c>
      <c r="E105" s="28">
        <v>118414.49999999997</v>
      </c>
      <c r="F105" s="27">
        <v>52729.1</v>
      </c>
      <c r="G105" s="29">
        <f t="shared" si="3"/>
        <v>1132292.7</v>
      </c>
      <c r="H105" s="27">
        <v>12645.4</v>
      </c>
      <c r="I105" s="27"/>
      <c r="J105" s="27">
        <v>5204</v>
      </c>
      <c r="K105" s="27">
        <v>416495.97499999992</v>
      </c>
      <c r="L105" s="27"/>
      <c r="M105" s="29">
        <v>-35214.250000000015</v>
      </c>
      <c r="N105" s="29">
        <v>-48489.425000000003</v>
      </c>
      <c r="O105" s="29">
        <f t="shared" si="4"/>
        <v>350641.69999999995</v>
      </c>
      <c r="P105" s="29">
        <f t="shared" si="5"/>
        <v>1482934.4</v>
      </c>
    </row>
    <row r="106" spans="1:16" s="2" customFormat="1">
      <c r="A106" s="58">
        <v>42461</v>
      </c>
      <c r="B106" s="27">
        <v>198896.4</v>
      </c>
      <c r="C106" s="27">
        <v>480530.36666666652</v>
      </c>
      <c r="D106" s="27">
        <v>302618.10000000003</v>
      </c>
      <c r="E106" s="28">
        <v>123085.9</v>
      </c>
      <c r="F106" s="27">
        <v>53160.600000000006</v>
      </c>
      <c r="G106" s="29">
        <f t="shared" si="3"/>
        <v>1158291.3666666665</v>
      </c>
      <c r="H106" s="27">
        <v>12694.8</v>
      </c>
      <c r="I106" s="27"/>
      <c r="J106" s="27">
        <v>5204</v>
      </c>
      <c r="K106" s="27">
        <v>413835.9</v>
      </c>
      <c r="L106" s="27"/>
      <c r="M106" s="29">
        <v>-27778.83333333335</v>
      </c>
      <c r="N106" s="29">
        <v>-43156.53333333334</v>
      </c>
      <c r="O106" s="29">
        <f t="shared" si="4"/>
        <v>360799.33333333331</v>
      </c>
      <c r="P106" s="29">
        <f t="shared" si="5"/>
        <v>1519090.6999999997</v>
      </c>
    </row>
    <row r="107" spans="1:16" s="2" customFormat="1">
      <c r="A107" s="58">
        <v>42491</v>
      </c>
      <c r="B107" s="27">
        <v>198057.94999999998</v>
      </c>
      <c r="C107" s="27">
        <v>490710.08333333337</v>
      </c>
      <c r="D107" s="27">
        <v>303996.30000000005</v>
      </c>
      <c r="E107" s="28">
        <v>111803.4</v>
      </c>
      <c r="F107" s="27">
        <v>54165.7</v>
      </c>
      <c r="G107" s="29">
        <f t="shared" si="3"/>
        <v>1158733.4333333333</v>
      </c>
      <c r="H107" s="27">
        <v>12057.2</v>
      </c>
      <c r="I107" s="27"/>
      <c r="J107" s="27">
        <v>6494.3</v>
      </c>
      <c r="K107" s="27">
        <v>420979.02499999997</v>
      </c>
      <c r="L107" s="27"/>
      <c r="M107" s="29">
        <v>-32758.816666666655</v>
      </c>
      <c r="N107" s="29">
        <v>-42524.741666666661</v>
      </c>
      <c r="O107" s="29">
        <f t="shared" si="4"/>
        <v>364246.96666666667</v>
      </c>
      <c r="P107" s="29">
        <f t="shared" si="5"/>
        <v>1522980.4</v>
      </c>
    </row>
    <row r="108" spans="1:16" s="2" customFormat="1">
      <c r="A108" s="58">
        <v>42522</v>
      </c>
      <c r="B108" s="27">
        <v>224409.89999999997</v>
      </c>
      <c r="C108" s="27">
        <v>493677.1</v>
      </c>
      <c r="D108" s="27">
        <v>290293.49999999994</v>
      </c>
      <c r="E108" s="28">
        <v>113982</v>
      </c>
      <c r="F108" s="27">
        <v>53870.100000000006</v>
      </c>
      <c r="G108" s="29">
        <f t="shared" si="3"/>
        <v>1176232.6000000001</v>
      </c>
      <c r="H108" s="27">
        <v>11194.099999999999</v>
      </c>
      <c r="I108" s="27"/>
      <c r="J108" s="27">
        <v>5535.4</v>
      </c>
      <c r="K108" s="27">
        <v>431367.05</v>
      </c>
      <c r="L108" s="27"/>
      <c r="M108" s="29">
        <v>-20051.600000000013</v>
      </c>
      <c r="N108" s="29">
        <v>-26444.050000000039</v>
      </c>
      <c r="O108" s="29">
        <f t="shared" si="4"/>
        <v>401600.89999999991</v>
      </c>
      <c r="P108" s="29">
        <f t="shared" si="5"/>
        <v>1577833.5</v>
      </c>
    </row>
    <row r="109" spans="1:16" s="2" customFormat="1">
      <c r="A109" s="58">
        <v>42552</v>
      </c>
      <c r="B109" s="27">
        <v>231202.33333333328</v>
      </c>
      <c r="C109" s="27">
        <v>502178.63333333336</v>
      </c>
      <c r="D109" s="27">
        <v>282694.53333333344</v>
      </c>
      <c r="E109" s="28">
        <v>108234.3</v>
      </c>
      <c r="F109" s="27">
        <v>40922.1</v>
      </c>
      <c r="G109" s="29">
        <f t="shared" si="3"/>
        <v>1165231.9000000001</v>
      </c>
      <c r="H109" s="27">
        <v>26244.699999999997</v>
      </c>
      <c r="I109" s="27"/>
      <c r="J109" s="27">
        <v>4201.3999999999996</v>
      </c>
      <c r="K109" s="27">
        <v>437377.77500000002</v>
      </c>
      <c r="L109" s="27"/>
      <c r="M109" s="29">
        <v>-31690.533333333311</v>
      </c>
      <c r="N109" s="29">
        <v>-27708.641666666677</v>
      </c>
      <c r="O109" s="29">
        <f t="shared" si="4"/>
        <v>408424.7</v>
      </c>
      <c r="P109" s="29">
        <f t="shared" si="5"/>
        <v>1573656.6</v>
      </c>
    </row>
    <row r="110" spans="1:16" s="2" customFormat="1">
      <c r="A110" s="58">
        <v>42583</v>
      </c>
      <c r="B110" s="27">
        <v>225186.96666666667</v>
      </c>
      <c r="C110" s="27">
        <v>526210.16653366666</v>
      </c>
      <c r="D110" s="27">
        <v>280354.3666666667</v>
      </c>
      <c r="E110" s="28">
        <v>102164.00013299998</v>
      </c>
      <c r="F110" s="27">
        <v>41938</v>
      </c>
      <c r="G110" s="29">
        <f t="shared" si="3"/>
        <v>1175853.5</v>
      </c>
      <c r="H110" s="27">
        <v>26275.300000000003</v>
      </c>
      <c r="I110" s="27"/>
      <c r="J110" s="27">
        <v>4932.5</v>
      </c>
      <c r="K110" s="27">
        <v>439610.39999999997</v>
      </c>
      <c r="L110" s="27"/>
      <c r="M110" s="29">
        <v>-30767.46666666666</v>
      </c>
      <c r="N110" s="29">
        <v>-25443.233333333312</v>
      </c>
      <c r="O110" s="29">
        <f t="shared" si="4"/>
        <v>414607.49999999994</v>
      </c>
      <c r="P110" s="29">
        <f t="shared" si="5"/>
        <v>1590461</v>
      </c>
    </row>
    <row r="111" spans="1:16" s="2" customFormat="1">
      <c r="A111" s="58">
        <v>42614</v>
      </c>
      <c r="B111" s="27">
        <v>218877.59999999998</v>
      </c>
      <c r="C111" s="27">
        <v>522711.89999999997</v>
      </c>
      <c r="D111" s="27">
        <v>288204.5</v>
      </c>
      <c r="E111" s="28">
        <v>107052.3</v>
      </c>
      <c r="F111" s="27">
        <v>32716.1</v>
      </c>
      <c r="G111" s="29">
        <f t="shared" si="3"/>
        <v>1169562.4000000001</v>
      </c>
      <c r="H111" s="27">
        <v>27794.5</v>
      </c>
      <c r="I111" s="27"/>
      <c r="J111" s="27">
        <v>5791.3</v>
      </c>
      <c r="K111" s="27">
        <v>435564.52499999997</v>
      </c>
      <c r="L111" s="27"/>
      <c r="M111" s="29">
        <v>-16096.700000000012</v>
      </c>
      <c r="N111" s="29">
        <v>-11951.024999999961</v>
      </c>
      <c r="O111" s="29">
        <f t="shared" si="4"/>
        <v>441102.6</v>
      </c>
      <c r="P111" s="29">
        <f t="shared" si="5"/>
        <v>1610665</v>
      </c>
    </row>
    <row r="112" spans="1:16" s="2" customFormat="1">
      <c r="A112" s="58">
        <v>42644</v>
      </c>
      <c r="B112" s="27">
        <v>218138.36666666664</v>
      </c>
      <c r="C112" s="27">
        <v>528955.53333333333</v>
      </c>
      <c r="D112" s="27">
        <v>292835.8666666667</v>
      </c>
      <c r="E112" s="28">
        <v>102534.99999999999</v>
      </c>
      <c r="F112" s="27">
        <v>45755.1</v>
      </c>
      <c r="G112" s="29">
        <f t="shared" si="3"/>
        <v>1188219.8666666667</v>
      </c>
      <c r="H112" s="27">
        <v>14372.3</v>
      </c>
      <c r="I112" s="27"/>
      <c r="J112" s="27">
        <v>7752</v>
      </c>
      <c r="K112" s="27">
        <v>444040.6166666667</v>
      </c>
      <c r="L112" s="27"/>
      <c r="M112" s="29">
        <v>-15903.300000000032</v>
      </c>
      <c r="N112" s="29">
        <v>-10712.949999999944</v>
      </c>
      <c r="O112" s="29">
        <f t="shared" si="4"/>
        <v>439548.66666666669</v>
      </c>
      <c r="P112" s="29">
        <f t="shared" si="5"/>
        <v>1627768.5333333334</v>
      </c>
    </row>
    <row r="113" spans="1:16" s="2" customFormat="1">
      <c r="A113" s="58">
        <v>42675</v>
      </c>
      <c r="B113" s="27">
        <v>214552.53333333333</v>
      </c>
      <c r="C113" s="27">
        <v>559425.29999999993</v>
      </c>
      <c r="D113" s="27">
        <v>287258.6555555556</v>
      </c>
      <c r="E113" s="28">
        <v>101467.69999999998</v>
      </c>
      <c r="F113" s="27">
        <v>46366</v>
      </c>
      <c r="G113" s="29">
        <f t="shared" si="3"/>
        <v>1209070.1888888888</v>
      </c>
      <c r="H113" s="27">
        <v>14442.300000000001</v>
      </c>
      <c r="I113" s="27"/>
      <c r="J113" s="27">
        <v>10573.9</v>
      </c>
      <c r="K113" s="27">
        <v>454559.1638888889</v>
      </c>
      <c r="L113" s="27"/>
      <c r="M113" s="29">
        <v>-10811.777777777801</v>
      </c>
      <c r="N113" s="29">
        <v>-7569.1861111110939</v>
      </c>
      <c r="O113" s="29">
        <f t="shared" si="4"/>
        <v>461194.4</v>
      </c>
      <c r="P113" s="29">
        <f t="shared" si="5"/>
        <v>1670264.5888888887</v>
      </c>
    </row>
    <row r="114" spans="1:16" s="2" customFormat="1">
      <c r="A114" s="58">
        <v>42705</v>
      </c>
      <c r="B114" s="27">
        <v>231214.6</v>
      </c>
      <c r="C114" s="27">
        <v>579093.39986500004</v>
      </c>
      <c r="D114" s="27">
        <v>282784.59999999998</v>
      </c>
      <c r="E114" s="28">
        <v>93970.000135000024</v>
      </c>
      <c r="F114" s="27">
        <v>47647.9</v>
      </c>
      <c r="G114" s="29">
        <f t="shared" ref="G114:G136" si="6">SUM(B114:F114)</f>
        <v>1234710.5</v>
      </c>
      <c r="H114" s="27">
        <v>13744.4</v>
      </c>
      <c r="I114" s="27"/>
      <c r="J114" s="27">
        <v>12385</v>
      </c>
      <c r="K114" s="27">
        <v>475463.3</v>
      </c>
      <c r="L114" s="27">
        <v>72879.900000000009</v>
      </c>
      <c r="M114" s="29">
        <v>-54664.800000000032</v>
      </c>
      <c r="N114" s="29">
        <v>-39482.000000000044</v>
      </c>
      <c r="O114" s="29">
        <f t="shared" ref="O114:O136" si="7">SUM(H114:N114)</f>
        <v>480325.79999999987</v>
      </c>
      <c r="P114" s="29">
        <f t="shared" si="5"/>
        <v>1715036.2999999998</v>
      </c>
    </row>
    <row r="115" spans="1:16" s="2" customFormat="1">
      <c r="A115" s="58">
        <v>42766</v>
      </c>
      <c r="B115" s="27">
        <v>220268.93333333332</v>
      </c>
      <c r="C115" s="27">
        <v>589742.61666666658</v>
      </c>
      <c r="D115" s="27">
        <v>299463.21666666662</v>
      </c>
      <c r="E115" s="28">
        <v>116668.1</v>
      </c>
      <c r="F115" s="27">
        <v>47815.4</v>
      </c>
      <c r="G115" s="29">
        <f t="shared" si="6"/>
        <v>1273958.2666666666</v>
      </c>
      <c r="H115" s="27">
        <v>15068.3</v>
      </c>
      <c r="I115" s="27"/>
      <c r="J115" s="27">
        <v>22328.5</v>
      </c>
      <c r="K115" s="27">
        <v>470155.88333333336</v>
      </c>
      <c r="L115" s="27">
        <v>72879.900000000009</v>
      </c>
      <c r="M115" s="29">
        <v>-70542.683333333305</v>
      </c>
      <c r="N115" s="29">
        <v>-51638.700000000012</v>
      </c>
      <c r="O115" s="29">
        <f t="shared" si="7"/>
        <v>458251.20000000007</v>
      </c>
      <c r="P115" s="29">
        <f t="shared" si="5"/>
        <v>1732209.4666666668</v>
      </c>
    </row>
    <row r="116" spans="1:16" s="2" customFormat="1">
      <c r="A116" s="58">
        <v>42794</v>
      </c>
      <c r="B116" s="27">
        <v>218772.26666666666</v>
      </c>
      <c r="C116" s="27">
        <v>622589.73333333316</v>
      </c>
      <c r="D116" s="27">
        <v>293998.7333333334</v>
      </c>
      <c r="E116" s="28">
        <v>118137.20000000001</v>
      </c>
      <c r="F116" s="27">
        <v>48675.599999999991</v>
      </c>
      <c r="G116" s="29">
        <f t="shared" si="6"/>
        <v>1302173.5333333332</v>
      </c>
      <c r="H116" s="27">
        <v>14114.900000000001</v>
      </c>
      <c r="I116" s="27"/>
      <c r="J116" s="27">
        <v>23253.300000000003</v>
      </c>
      <c r="K116" s="27">
        <v>481566.56666666665</v>
      </c>
      <c r="L116" s="27">
        <v>72879.900000000009</v>
      </c>
      <c r="M116" s="29">
        <v>-48331.866666666698</v>
      </c>
      <c r="N116" s="29">
        <v>-118852.60000000009</v>
      </c>
      <c r="O116" s="29">
        <f t="shared" si="7"/>
        <v>424630.19999999984</v>
      </c>
      <c r="P116" s="29">
        <f t="shared" si="5"/>
        <v>1726803.7333333329</v>
      </c>
    </row>
    <row r="117" spans="1:16" s="2" customFormat="1">
      <c r="A117" s="58">
        <v>42825</v>
      </c>
      <c r="B117" s="27">
        <v>229143.00000000006</v>
      </c>
      <c r="C117" s="27">
        <v>642469.65</v>
      </c>
      <c r="D117" s="27">
        <v>306584.55</v>
      </c>
      <c r="E117" s="28">
        <v>121247.4</v>
      </c>
      <c r="F117" s="27">
        <v>50629.200000000004</v>
      </c>
      <c r="G117" s="29">
        <f t="shared" si="6"/>
        <v>1350073.8</v>
      </c>
      <c r="H117" s="27">
        <v>14102.3</v>
      </c>
      <c r="I117" s="27"/>
      <c r="J117" s="27">
        <v>24941.399999999998</v>
      </c>
      <c r="K117" s="27">
        <v>474245.64999999997</v>
      </c>
      <c r="L117" s="27">
        <v>72879.900000000009</v>
      </c>
      <c r="M117" s="29">
        <v>-42300.449999999924</v>
      </c>
      <c r="N117" s="29">
        <v>-135584.70000000004</v>
      </c>
      <c r="O117" s="29">
        <f t="shared" si="7"/>
        <v>408284.1</v>
      </c>
      <c r="P117" s="29">
        <f t="shared" si="5"/>
        <v>1758357.9</v>
      </c>
    </row>
    <row r="118" spans="1:16" s="2" customFormat="1">
      <c r="A118" s="58">
        <v>42855</v>
      </c>
      <c r="B118" s="27">
        <v>231282.46666666667</v>
      </c>
      <c r="C118" s="27">
        <v>678124.2</v>
      </c>
      <c r="D118" s="27">
        <v>298083.83333333331</v>
      </c>
      <c r="E118" s="28">
        <v>126976.79999999999</v>
      </c>
      <c r="F118" s="27">
        <v>51698.3</v>
      </c>
      <c r="G118" s="29">
        <f t="shared" si="6"/>
        <v>1386165.6</v>
      </c>
      <c r="H118" s="27">
        <v>14818.8</v>
      </c>
      <c r="I118" s="27"/>
      <c r="J118" s="27">
        <v>30930.7</v>
      </c>
      <c r="K118" s="27">
        <v>472390.16666666669</v>
      </c>
      <c r="L118" s="27">
        <v>72879.900000000009</v>
      </c>
      <c r="M118" s="29">
        <v>-79646.266666666721</v>
      </c>
      <c r="N118" s="29">
        <v>-126655.59999999995</v>
      </c>
      <c r="O118" s="29">
        <f t="shared" si="7"/>
        <v>384717.69999999995</v>
      </c>
      <c r="P118" s="29">
        <f t="shared" si="5"/>
        <v>1770883.3</v>
      </c>
    </row>
    <row r="119" spans="1:16" s="2" customFormat="1">
      <c r="A119" s="58">
        <v>42886</v>
      </c>
      <c r="B119" s="27">
        <v>237158.73333333331</v>
      </c>
      <c r="C119" s="27">
        <v>697172.04999999993</v>
      </c>
      <c r="D119" s="27">
        <v>299602.61666666664</v>
      </c>
      <c r="E119" s="28">
        <v>138755.20000000001</v>
      </c>
      <c r="F119" s="27">
        <v>52693.599999999991</v>
      </c>
      <c r="G119" s="29">
        <f t="shared" si="6"/>
        <v>1425382.2</v>
      </c>
      <c r="H119" s="27">
        <v>14877.5</v>
      </c>
      <c r="I119" s="27"/>
      <c r="J119" s="27">
        <v>25659</v>
      </c>
      <c r="K119" s="27">
        <v>474649.28333333338</v>
      </c>
      <c r="L119" s="27">
        <v>72879.900000000009</v>
      </c>
      <c r="M119" s="29">
        <v>-46782.783333333311</v>
      </c>
      <c r="N119" s="29">
        <v>-151074.79999999999</v>
      </c>
      <c r="O119" s="29">
        <f t="shared" si="7"/>
        <v>390208.10000000003</v>
      </c>
      <c r="P119" s="29">
        <f t="shared" si="5"/>
        <v>1815590.3</v>
      </c>
    </row>
    <row r="120" spans="1:16" s="2" customFormat="1">
      <c r="A120" s="58">
        <v>42916</v>
      </c>
      <c r="B120" s="27">
        <v>261660.30000000002</v>
      </c>
      <c r="C120" s="27">
        <v>705438.70000000007</v>
      </c>
      <c r="D120" s="27">
        <v>309096.69999999995</v>
      </c>
      <c r="E120" s="28">
        <v>140815.79999999999</v>
      </c>
      <c r="F120" s="27">
        <v>53132.4</v>
      </c>
      <c r="G120" s="29">
        <f t="shared" si="6"/>
        <v>1470143.9000000001</v>
      </c>
      <c r="H120" s="27">
        <v>13350.1</v>
      </c>
      <c r="I120" s="27"/>
      <c r="J120" s="27">
        <v>28009</v>
      </c>
      <c r="K120" s="27">
        <v>492489.1</v>
      </c>
      <c r="L120" s="27">
        <v>76183.899999999994</v>
      </c>
      <c r="M120" s="29">
        <v>-71300.999999999985</v>
      </c>
      <c r="N120" s="29">
        <v>-141703.20000000001</v>
      </c>
      <c r="O120" s="29">
        <f t="shared" si="7"/>
        <v>397027.89999999997</v>
      </c>
      <c r="P120" s="29">
        <f t="shared" si="5"/>
        <v>1867171.8</v>
      </c>
    </row>
    <row r="121" spans="1:16" s="2" customFormat="1">
      <c r="A121" s="58">
        <v>42947</v>
      </c>
      <c r="B121" s="27">
        <v>258158.13333333333</v>
      </c>
      <c r="C121" s="27">
        <v>692307.05</v>
      </c>
      <c r="D121" s="27">
        <v>321596.1333333333</v>
      </c>
      <c r="E121" s="28">
        <v>148294.1</v>
      </c>
      <c r="F121" s="27">
        <v>54332.999999999993</v>
      </c>
      <c r="G121" s="29">
        <f t="shared" si="6"/>
        <v>1474688.4166666667</v>
      </c>
      <c r="H121" s="27">
        <v>13417.8</v>
      </c>
      <c r="I121" s="27"/>
      <c r="J121" s="27">
        <v>30132.1</v>
      </c>
      <c r="K121" s="27">
        <v>497633.03333333327</v>
      </c>
      <c r="L121" s="27">
        <v>76183.899999999994</v>
      </c>
      <c r="M121" s="29">
        <v>-74372.899999999994</v>
      </c>
      <c r="N121" s="29">
        <v>-145418.33333333328</v>
      </c>
      <c r="O121" s="29">
        <f t="shared" si="7"/>
        <v>397575.6</v>
      </c>
      <c r="P121" s="29">
        <f t="shared" si="5"/>
        <v>1872264.0166666666</v>
      </c>
    </row>
    <row r="122" spans="1:16" s="2" customFormat="1">
      <c r="A122" s="58">
        <v>42978</v>
      </c>
      <c r="B122" s="27">
        <v>265920.66666666663</v>
      </c>
      <c r="C122" s="27">
        <v>703803.8</v>
      </c>
      <c r="D122" s="27">
        <v>320970.7666666666</v>
      </c>
      <c r="E122" s="28">
        <v>145778.09999999998</v>
      </c>
      <c r="F122" s="27">
        <v>54801.5</v>
      </c>
      <c r="G122" s="29">
        <f t="shared" si="6"/>
        <v>1491274.8333333335</v>
      </c>
      <c r="H122" s="27">
        <v>13485.1</v>
      </c>
      <c r="I122" s="27"/>
      <c r="J122" s="27">
        <v>31170.5</v>
      </c>
      <c r="K122" s="27">
        <v>503744.76666666666</v>
      </c>
      <c r="L122" s="27">
        <v>76183.899999999994</v>
      </c>
      <c r="M122" s="29">
        <v>-69599.3</v>
      </c>
      <c r="N122" s="29">
        <v>-144820.66666666666</v>
      </c>
      <c r="O122" s="29">
        <f t="shared" si="7"/>
        <v>410164.30000000005</v>
      </c>
      <c r="P122" s="29">
        <f t="shared" si="5"/>
        <v>1901439.1333333335</v>
      </c>
    </row>
    <row r="123" spans="1:16" s="2" customFormat="1">
      <c r="A123" s="58">
        <v>43008</v>
      </c>
      <c r="B123" s="27">
        <v>250027.09999999995</v>
      </c>
      <c r="C123" s="27">
        <v>713705.45000000019</v>
      </c>
      <c r="D123" s="27">
        <v>322085.59999999998</v>
      </c>
      <c r="E123" s="28">
        <v>142228.70000000001</v>
      </c>
      <c r="F123" s="27">
        <v>55757.4</v>
      </c>
      <c r="G123" s="29">
        <f t="shared" si="6"/>
        <v>1483804.25</v>
      </c>
      <c r="H123" s="27">
        <v>12501.7</v>
      </c>
      <c r="I123" s="27"/>
      <c r="J123" s="27">
        <v>32252.799999999999</v>
      </c>
      <c r="K123" s="27">
        <v>509413.2</v>
      </c>
      <c r="L123" s="27">
        <v>77940.400000000009</v>
      </c>
      <c r="M123" s="29">
        <v>-33347.900000000009</v>
      </c>
      <c r="N123" s="29">
        <v>-156505.49999999997</v>
      </c>
      <c r="O123" s="29">
        <f t="shared" si="7"/>
        <v>442254.69999999995</v>
      </c>
      <c r="P123" s="29">
        <f t="shared" si="5"/>
        <v>1926058.95</v>
      </c>
    </row>
    <row r="124" spans="1:16" s="2" customFormat="1">
      <c r="A124" s="58">
        <v>43039</v>
      </c>
      <c r="B124" s="27">
        <v>245569.80000000002</v>
      </c>
      <c r="C124" s="27">
        <v>702687.43333333323</v>
      </c>
      <c r="D124" s="27">
        <v>341517.7666666666</v>
      </c>
      <c r="E124" s="28">
        <v>159175.19999999998</v>
      </c>
      <c r="F124" s="27">
        <v>55674.100000000006</v>
      </c>
      <c r="G124" s="29">
        <f t="shared" si="6"/>
        <v>1504624.3</v>
      </c>
      <c r="H124" s="27">
        <v>12867.8</v>
      </c>
      <c r="I124" s="27"/>
      <c r="J124" s="27">
        <v>16128.199999999999</v>
      </c>
      <c r="K124" s="27">
        <v>518201.23333333334</v>
      </c>
      <c r="L124" s="27">
        <v>77940.400000000009</v>
      </c>
      <c r="M124" s="29">
        <v>-52668.500000000044</v>
      </c>
      <c r="N124" s="29">
        <v>-119700.16666666661</v>
      </c>
      <c r="O124" s="29">
        <f t="shared" si="7"/>
        <v>452768.96666666679</v>
      </c>
      <c r="P124" s="29">
        <f t="shared" si="5"/>
        <v>1957393.2666666668</v>
      </c>
    </row>
    <row r="125" spans="1:16" s="2" customFormat="1">
      <c r="A125" s="58">
        <v>43069</v>
      </c>
      <c r="B125" s="27">
        <v>243943.09999999998</v>
      </c>
      <c r="C125" s="27">
        <v>705910.41666666686</v>
      </c>
      <c r="D125" s="27">
        <v>348418.93333333341</v>
      </c>
      <c r="E125" s="28">
        <v>167242.79999999999</v>
      </c>
      <c r="F125" s="27">
        <v>56276.200000000004</v>
      </c>
      <c r="G125" s="29">
        <f t="shared" si="6"/>
        <v>1521791.4500000002</v>
      </c>
      <c r="H125" s="27">
        <v>12925.6</v>
      </c>
      <c r="I125" s="27"/>
      <c r="J125" s="27">
        <v>15512</v>
      </c>
      <c r="K125" s="27">
        <v>520895.26666666666</v>
      </c>
      <c r="L125" s="27">
        <v>77940.400000000009</v>
      </c>
      <c r="M125" s="29">
        <v>-34109.600000000006</v>
      </c>
      <c r="N125" s="29">
        <v>-134064.33333333337</v>
      </c>
      <c r="O125" s="29">
        <f t="shared" si="7"/>
        <v>459099.33333333337</v>
      </c>
      <c r="P125" s="29">
        <f t="shared" si="5"/>
        <v>1980890.7833333337</v>
      </c>
    </row>
    <row r="126" spans="1:16" s="2" customFormat="1">
      <c r="A126" s="58">
        <v>43100</v>
      </c>
      <c r="B126" s="27">
        <v>263446.60000000003</v>
      </c>
      <c r="C126" s="27">
        <v>732242.5</v>
      </c>
      <c r="D126" s="27">
        <v>345184</v>
      </c>
      <c r="E126" s="28">
        <v>158586.29999999999</v>
      </c>
      <c r="F126" s="27">
        <v>57180.100000000006</v>
      </c>
      <c r="G126" s="29">
        <f t="shared" si="6"/>
        <v>1556639.5000000002</v>
      </c>
      <c r="H126" s="27">
        <v>12022.2</v>
      </c>
      <c r="I126" s="27"/>
      <c r="J126" s="27">
        <v>17665.900000000001</v>
      </c>
      <c r="K126" s="27">
        <v>514509</v>
      </c>
      <c r="L126" s="27">
        <v>77484.100000000006</v>
      </c>
      <c r="M126" s="29">
        <v>-51105</v>
      </c>
      <c r="N126" s="29">
        <v>-133872.6</v>
      </c>
      <c r="O126" s="29">
        <f t="shared" si="7"/>
        <v>436703.6</v>
      </c>
      <c r="P126" s="29">
        <f t="shared" si="5"/>
        <v>1993343.1</v>
      </c>
    </row>
    <row r="127" spans="1:16" s="2" customFormat="1" ht="18">
      <c r="A127" s="58" t="s">
        <v>57</v>
      </c>
      <c r="B127" s="27">
        <v>241204.08333333331</v>
      </c>
      <c r="C127" s="27">
        <v>764430.46666666691</v>
      </c>
      <c r="D127" s="27">
        <v>355783.18333333335</v>
      </c>
      <c r="E127" s="28">
        <v>157979.9</v>
      </c>
      <c r="F127" s="27">
        <v>57480.800000000003</v>
      </c>
      <c r="G127" s="29">
        <f t="shared" si="6"/>
        <v>1576878.4333333336</v>
      </c>
      <c r="H127" s="27">
        <v>12119.800000000001</v>
      </c>
      <c r="I127" s="27"/>
      <c r="J127" s="27">
        <v>25105.7</v>
      </c>
      <c r="K127" s="27">
        <v>518808.53333333338</v>
      </c>
      <c r="L127" s="27">
        <v>77484.100000000006</v>
      </c>
      <c r="M127" s="29">
        <v>-70661.899999999936</v>
      </c>
      <c r="N127" s="29">
        <v>-170075.03333333333</v>
      </c>
      <c r="O127" s="29">
        <f t="shared" si="7"/>
        <v>392781.20000000019</v>
      </c>
      <c r="P127" s="29">
        <f t="shared" si="5"/>
        <v>1969659.6333333338</v>
      </c>
    </row>
    <row r="128" spans="1:16" s="2" customFormat="1" ht="18">
      <c r="A128" s="58" t="s">
        <v>58</v>
      </c>
      <c r="B128" s="27">
        <v>241016.06666666671</v>
      </c>
      <c r="C128" s="27">
        <v>773951.63333333354</v>
      </c>
      <c r="D128" s="27">
        <v>365905.56666666665</v>
      </c>
      <c r="E128" s="28">
        <v>166017</v>
      </c>
      <c r="F128" s="27">
        <v>58596.5</v>
      </c>
      <c r="G128" s="29">
        <f t="shared" si="6"/>
        <v>1605486.7666666668</v>
      </c>
      <c r="H128" s="27">
        <v>12148.8</v>
      </c>
      <c r="I128" s="27"/>
      <c r="J128" s="27">
        <v>28298.5</v>
      </c>
      <c r="K128" s="27">
        <v>520483.26666666666</v>
      </c>
      <c r="L128" s="27">
        <v>77484.100000000006</v>
      </c>
      <c r="M128" s="29">
        <v>-49833.799999999974</v>
      </c>
      <c r="N128" s="29">
        <v>-129004.86666666674</v>
      </c>
      <c r="O128" s="29">
        <f t="shared" si="7"/>
        <v>459575.99999999994</v>
      </c>
      <c r="P128" s="29">
        <f t="shared" si="5"/>
        <v>2065062.7666666668</v>
      </c>
    </row>
    <row r="129" spans="1:16" s="2" customFormat="1" ht="18">
      <c r="A129" s="58" t="s">
        <v>59</v>
      </c>
      <c r="B129" s="27">
        <v>249480.2</v>
      </c>
      <c r="C129" s="27">
        <v>778473.79999999993</v>
      </c>
      <c r="D129" s="27">
        <v>366927.89999999991</v>
      </c>
      <c r="E129" s="28">
        <v>171240.60000000003</v>
      </c>
      <c r="F129" s="27">
        <v>59888.800000000003</v>
      </c>
      <c r="G129" s="29">
        <f t="shared" si="6"/>
        <v>1626011.3</v>
      </c>
      <c r="H129" s="27">
        <v>11284.9</v>
      </c>
      <c r="I129" s="27"/>
      <c r="J129" s="27">
        <v>25616.3</v>
      </c>
      <c r="K129" s="27">
        <v>518959.5</v>
      </c>
      <c r="L129" s="27">
        <v>78306.3</v>
      </c>
      <c r="M129" s="27">
        <v>-91019.20000000007</v>
      </c>
      <c r="N129" s="29">
        <v>-147164.70000000004</v>
      </c>
      <c r="O129" s="29">
        <f t="shared" si="7"/>
        <v>395983.09999999986</v>
      </c>
      <c r="P129" s="29">
        <f t="shared" si="5"/>
        <v>2021994.4</v>
      </c>
    </row>
    <row r="130" spans="1:16" s="2" customFormat="1" ht="18">
      <c r="A130" s="58" t="s">
        <v>60</v>
      </c>
      <c r="B130" s="27">
        <v>246946.9</v>
      </c>
      <c r="C130" s="27">
        <v>794051.4</v>
      </c>
      <c r="D130" s="27">
        <v>365158.19999999995</v>
      </c>
      <c r="E130" s="28">
        <v>169605.7</v>
      </c>
      <c r="F130" s="27">
        <v>61130.399999999994</v>
      </c>
      <c r="G130" s="29">
        <f t="shared" si="6"/>
        <v>1636892.5999999999</v>
      </c>
      <c r="H130" s="27">
        <v>11352.5</v>
      </c>
      <c r="I130" s="27"/>
      <c r="J130" s="27">
        <v>26193</v>
      </c>
      <c r="K130" s="27">
        <v>522029.8</v>
      </c>
      <c r="L130" s="27">
        <v>78306.3</v>
      </c>
      <c r="M130" s="27">
        <v>-75707.000000000029</v>
      </c>
      <c r="N130" s="29">
        <v>-158777.59999999998</v>
      </c>
      <c r="O130" s="29">
        <f t="shared" si="7"/>
        <v>403397.00000000012</v>
      </c>
      <c r="P130" s="29">
        <f t="shared" si="5"/>
        <v>2040289.6</v>
      </c>
    </row>
    <row r="131" spans="1:16" s="2" customFormat="1" ht="18">
      <c r="A131" s="58" t="s">
        <v>61</v>
      </c>
      <c r="B131" s="27">
        <v>253244.30000000002</v>
      </c>
      <c r="C131" s="27">
        <v>800243.10000000021</v>
      </c>
      <c r="D131" s="27">
        <v>382846.5</v>
      </c>
      <c r="E131" s="28">
        <v>158470.30000000002</v>
      </c>
      <c r="F131" s="27">
        <v>62320.999999999993</v>
      </c>
      <c r="G131" s="29">
        <f t="shared" si="6"/>
        <v>1657125.2000000002</v>
      </c>
      <c r="H131" s="27">
        <v>11457.5</v>
      </c>
      <c r="I131" s="27"/>
      <c r="J131" s="27">
        <v>22830.3</v>
      </c>
      <c r="K131" s="27">
        <v>539108.9</v>
      </c>
      <c r="L131" s="27">
        <v>78306.3</v>
      </c>
      <c r="M131" s="27">
        <v>-97125.800000000017</v>
      </c>
      <c r="N131" s="29">
        <v>-169998.89999999994</v>
      </c>
      <c r="O131" s="29">
        <f t="shared" si="7"/>
        <v>384578.30000000016</v>
      </c>
      <c r="P131" s="29">
        <f t="shared" si="5"/>
        <v>2041703.5000000005</v>
      </c>
    </row>
    <row r="132" spans="1:16" s="2" customFormat="1" ht="18">
      <c r="A132" s="58" t="s">
        <v>62</v>
      </c>
      <c r="B132" s="27">
        <v>282491.2</v>
      </c>
      <c r="C132" s="27">
        <v>810466.8</v>
      </c>
      <c r="D132" s="27">
        <v>381790.4</v>
      </c>
      <c r="E132" s="28">
        <v>157640.1</v>
      </c>
      <c r="F132" s="27">
        <v>63540.399999999994</v>
      </c>
      <c r="G132" s="29">
        <f t="shared" si="6"/>
        <v>1695928.9</v>
      </c>
      <c r="H132" s="27">
        <v>11429.7</v>
      </c>
      <c r="I132" s="27"/>
      <c r="J132" s="27">
        <v>18656.7</v>
      </c>
      <c r="K132" s="27">
        <v>543453.1</v>
      </c>
      <c r="L132" s="27">
        <v>87888.299999999988</v>
      </c>
      <c r="M132" s="27">
        <v>-85172.399999999965</v>
      </c>
      <c r="N132" s="29">
        <v>-169217.20000000004</v>
      </c>
      <c r="O132" s="29">
        <f t="shared" si="7"/>
        <v>407038.20000000007</v>
      </c>
      <c r="P132" s="29">
        <f t="shared" si="5"/>
        <v>2102967.1</v>
      </c>
    </row>
    <row r="133" spans="1:16" s="2" customFormat="1" ht="18">
      <c r="A133" s="58" t="s">
        <v>63</v>
      </c>
      <c r="B133" s="27">
        <v>276875.39999999997</v>
      </c>
      <c r="C133" s="27">
        <v>821565.29999999993</v>
      </c>
      <c r="D133" s="27">
        <v>391919.6</v>
      </c>
      <c r="E133" s="28">
        <v>175661.30000000002</v>
      </c>
      <c r="F133" s="27">
        <v>64734.899999999994</v>
      </c>
      <c r="G133" s="29">
        <f t="shared" si="6"/>
        <v>1730756.4999999998</v>
      </c>
      <c r="H133" s="27">
        <v>11650</v>
      </c>
      <c r="I133" s="27"/>
      <c r="J133" s="27">
        <v>19369.3</v>
      </c>
      <c r="K133" s="27">
        <v>549299.6</v>
      </c>
      <c r="L133" s="27">
        <v>87888.299999999988</v>
      </c>
      <c r="M133" s="27">
        <v>-66298.699999999983</v>
      </c>
      <c r="N133" s="29">
        <v>-173435.7</v>
      </c>
      <c r="O133" s="29">
        <f t="shared" si="7"/>
        <v>428472.8</v>
      </c>
      <c r="P133" s="29">
        <f t="shared" si="5"/>
        <v>2159229.2999999998</v>
      </c>
    </row>
    <row r="134" spans="1:16" s="2" customFormat="1" ht="18">
      <c r="A134" s="58" t="s">
        <v>53</v>
      </c>
      <c r="B134" s="27">
        <v>276387.19999999995</v>
      </c>
      <c r="C134" s="27">
        <v>861554.6</v>
      </c>
      <c r="D134" s="27">
        <v>392718.29999999993</v>
      </c>
      <c r="E134" s="28">
        <v>178723</v>
      </c>
      <c r="F134" s="27">
        <v>65444.499999999993</v>
      </c>
      <c r="G134" s="29">
        <f t="shared" si="6"/>
        <v>1774827.5999999996</v>
      </c>
      <c r="H134" s="27">
        <v>11810.1</v>
      </c>
      <c r="I134" s="27"/>
      <c r="J134" s="27">
        <v>21627.200000000001</v>
      </c>
      <c r="K134" s="27">
        <v>555131.4</v>
      </c>
      <c r="L134" s="27">
        <v>87888.299999999988</v>
      </c>
      <c r="M134" s="27">
        <v>-87503.799999999988</v>
      </c>
      <c r="N134" s="29">
        <v>-188052.8</v>
      </c>
      <c r="O134" s="29">
        <f t="shared" si="7"/>
        <v>400900.39999999997</v>
      </c>
      <c r="P134" s="29">
        <f t="shared" si="5"/>
        <v>2175727.9999999995</v>
      </c>
    </row>
    <row r="135" spans="1:16" s="2" customFormat="1" ht="18">
      <c r="A135" s="58" t="s">
        <v>64</v>
      </c>
      <c r="B135" s="27">
        <v>266666.10000000003</v>
      </c>
      <c r="C135" s="27">
        <v>845710.90000000014</v>
      </c>
      <c r="D135" s="27">
        <v>408614.79999999993</v>
      </c>
      <c r="E135" s="28">
        <v>176854.19999999998</v>
      </c>
      <c r="F135" s="27">
        <v>67734.199999999983</v>
      </c>
      <c r="G135" s="29">
        <f t="shared" si="6"/>
        <v>1765580.2000000002</v>
      </c>
      <c r="H135" s="27">
        <v>12156.8</v>
      </c>
      <c r="I135" s="27"/>
      <c r="J135" s="27">
        <v>26368.5</v>
      </c>
      <c r="K135" s="27">
        <v>562635.1</v>
      </c>
      <c r="L135" s="27">
        <v>87888.299999999988</v>
      </c>
      <c r="M135" s="27">
        <v>-87942.79999999993</v>
      </c>
      <c r="N135" s="29">
        <v>-184560.99999999997</v>
      </c>
      <c r="O135" s="29">
        <f t="shared" si="7"/>
        <v>416544.9</v>
      </c>
      <c r="P135" s="29">
        <f t="shared" si="5"/>
        <v>2182125.1</v>
      </c>
    </row>
    <row r="136" spans="1:16" s="2" customFormat="1" ht="16.5">
      <c r="A136" s="26" t="s">
        <v>65</v>
      </c>
      <c r="B136" s="27">
        <v>269820.79999999999</v>
      </c>
      <c r="C136" s="27">
        <v>893778</v>
      </c>
      <c r="D136" s="27">
        <v>411684.1</v>
      </c>
      <c r="E136" s="28">
        <v>169361.7</v>
      </c>
      <c r="F136" s="27">
        <f>67937.8+292.5</f>
        <v>68230.3</v>
      </c>
      <c r="G136" s="29">
        <f t="shared" si="6"/>
        <v>1812874.9</v>
      </c>
      <c r="H136" s="27">
        <v>12295.7</v>
      </c>
      <c r="I136" s="27"/>
      <c r="J136" s="27">
        <v>20661.5</v>
      </c>
      <c r="K136" s="27">
        <v>576173.5</v>
      </c>
      <c r="L136" s="27">
        <v>87888.299999999988</v>
      </c>
      <c r="M136" s="27">
        <v>-72333.8</v>
      </c>
      <c r="N136" s="29">
        <v>-178336.1</v>
      </c>
      <c r="O136" s="29">
        <f t="shared" si="7"/>
        <v>446349.1</v>
      </c>
      <c r="P136" s="29">
        <f t="shared" si="5"/>
        <v>2259224</v>
      </c>
    </row>
    <row r="137" spans="1:16" ht="18.75">
      <c r="A137" s="5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spans="1:16" ht="18.75">
      <c r="A138" s="64" t="s">
        <v>45</v>
      </c>
      <c r="B138" s="65"/>
      <c r="C138" s="6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3"/>
    </row>
    <row r="139" spans="1:16" ht="18.75">
      <c r="A139" s="66" t="s">
        <v>46</v>
      </c>
      <c r="B139" s="67"/>
      <c r="C139" s="67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</row>
    <row r="140" spans="1:16" ht="18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8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K142" s="2"/>
      <c r="L142" s="2"/>
      <c r="N142" s="2"/>
    </row>
    <row r="143" spans="1:16">
      <c r="K143" s="2"/>
      <c r="L143" s="2"/>
      <c r="N143" s="2"/>
    </row>
    <row r="144" spans="1:16">
      <c r="K144" s="2"/>
      <c r="L144" s="2"/>
      <c r="N144" s="2"/>
    </row>
    <row r="145" spans="11:14">
      <c r="K145" s="2"/>
      <c r="L145" s="2"/>
      <c r="N145" s="2"/>
    </row>
    <row r="146" spans="11:14">
      <c r="K146" s="2"/>
      <c r="L146" s="2"/>
      <c r="N146" s="2"/>
    </row>
    <row r="147" spans="11:14">
      <c r="K147" s="2"/>
      <c r="L147" s="2"/>
      <c r="N147" s="2"/>
    </row>
    <row r="148" spans="11:14">
      <c r="K148" s="2"/>
      <c r="L148" s="2"/>
      <c r="N148" s="2"/>
    </row>
    <row r="149" spans="11:14">
      <c r="K149" s="2"/>
      <c r="L149" s="2"/>
      <c r="N149" s="2"/>
    </row>
  </sheetData>
  <mergeCells count="5">
    <mergeCell ref="A2:P2"/>
    <mergeCell ref="H5:O5"/>
    <mergeCell ref="B5:G5"/>
    <mergeCell ref="P5:P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2"/>
  <sheetViews>
    <sheetView workbookViewId="0">
      <pane xSplit="1" ySplit="6" topLeftCell="I41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3.5546875" customWidth="1"/>
    <col min="10" max="10" width="12.77734375" customWidth="1"/>
    <col min="13" max="13" width="16.6640625" customWidth="1"/>
  </cols>
  <sheetData>
    <row r="1" spans="1:20">
      <c r="A1" s="57" t="s">
        <v>12</v>
      </c>
      <c r="P1" s="73" t="s">
        <v>66</v>
      </c>
    </row>
    <row r="2" spans="1:20" s="30" customFormat="1" ht="19.5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3"/>
      <c r="R2" s="53"/>
      <c r="S2" s="53"/>
      <c r="T2" s="54"/>
    </row>
    <row r="3" spans="1:20" s="30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5"/>
    </row>
    <row r="4" spans="1:20" s="30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20" s="30" customFormat="1" ht="15.75" customHeight="1">
      <c r="A5" s="84" t="s">
        <v>37</v>
      </c>
      <c r="B5" s="82" t="s">
        <v>28</v>
      </c>
      <c r="C5" s="82"/>
      <c r="D5" s="82"/>
      <c r="E5" s="82"/>
      <c r="F5" s="82"/>
      <c r="G5" s="82"/>
      <c r="H5" s="82" t="s">
        <v>51</v>
      </c>
      <c r="I5" s="82"/>
      <c r="J5" s="82"/>
      <c r="K5" s="82"/>
      <c r="L5" s="82"/>
      <c r="M5" s="82"/>
      <c r="N5" s="82"/>
      <c r="O5" s="82"/>
      <c r="P5" s="83" t="s">
        <v>36</v>
      </c>
    </row>
    <row r="6" spans="1:20" s="30" customFormat="1" ht="93.75">
      <c r="A6" s="85"/>
      <c r="B6" s="33" t="s">
        <v>29</v>
      </c>
      <c r="C6" s="31" t="s">
        <v>30</v>
      </c>
      <c r="D6" s="34" t="s">
        <v>38</v>
      </c>
      <c r="E6" s="34" t="s">
        <v>31</v>
      </c>
      <c r="F6" s="32" t="s">
        <v>41</v>
      </c>
      <c r="G6" s="31" t="s">
        <v>1</v>
      </c>
      <c r="H6" s="32" t="s">
        <v>33</v>
      </c>
      <c r="I6" s="34" t="s">
        <v>40</v>
      </c>
      <c r="J6" s="34" t="s">
        <v>42</v>
      </c>
      <c r="K6" s="34" t="s">
        <v>43</v>
      </c>
      <c r="L6" s="68" t="s">
        <v>55</v>
      </c>
      <c r="M6" s="32" t="s">
        <v>44</v>
      </c>
      <c r="N6" s="52" t="s">
        <v>50</v>
      </c>
      <c r="O6" s="52" t="s">
        <v>1</v>
      </c>
      <c r="P6" s="83"/>
    </row>
    <row r="7" spans="1:20" s="2" customFormat="1">
      <c r="A7" s="58">
        <v>39508</v>
      </c>
      <c r="B7" s="27">
        <v>80635.8</v>
      </c>
      <c r="C7" s="27">
        <v>168932.30000000002</v>
      </c>
      <c r="D7" s="27">
        <v>89083.5</v>
      </c>
      <c r="E7" s="28">
        <v>59602.599999999991</v>
      </c>
      <c r="F7" s="27">
        <v>6755.5</v>
      </c>
      <c r="G7" s="29">
        <f t="shared" ref="G7:G41" si="0">SUM(B7:F7)</f>
        <v>405009.7</v>
      </c>
      <c r="H7" s="27">
        <v>6970.2</v>
      </c>
      <c r="I7" s="27"/>
      <c r="J7" s="27">
        <v>2145.1999999999998</v>
      </c>
      <c r="K7" s="27">
        <v>92586.200000000012</v>
      </c>
      <c r="L7" s="27"/>
      <c r="M7" s="29">
        <v>-1790.1999999999987</v>
      </c>
      <c r="N7" s="29">
        <v>32622.400000000009</v>
      </c>
      <c r="O7" s="29">
        <f t="shared" ref="O7:O41" si="1">SUM(H7:N7)</f>
        <v>132533.80000000002</v>
      </c>
      <c r="P7" s="29">
        <f t="shared" ref="P7:P41" si="2">O7+G7</f>
        <v>537543.5</v>
      </c>
    </row>
    <row r="8" spans="1:20" s="2" customFormat="1">
      <c r="A8" s="58">
        <v>39600</v>
      </c>
      <c r="B8" s="27">
        <v>99266.699999999983</v>
      </c>
      <c r="C8" s="27">
        <v>167031.90000000005</v>
      </c>
      <c r="D8" s="27">
        <v>86848.6</v>
      </c>
      <c r="E8" s="28">
        <v>53497.899999999987</v>
      </c>
      <c r="F8" s="27">
        <v>7103.2</v>
      </c>
      <c r="G8" s="29">
        <f t="shared" si="0"/>
        <v>413748.30000000005</v>
      </c>
      <c r="H8" s="27">
        <v>7739.7999999999993</v>
      </c>
      <c r="I8" s="27"/>
      <c r="J8" s="27">
        <v>2889.3</v>
      </c>
      <c r="K8" s="27">
        <v>98965.5</v>
      </c>
      <c r="L8" s="27"/>
      <c r="M8" s="29">
        <v>-3918.8000000000029</v>
      </c>
      <c r="N8" s="29">
        <v>37576.499999999985</v>
      </c>
      <c r="O8" s="29">
        <f t="shared" si="1"/>
        <v>143252.29999999999</v>
      </c>
      <c r="P8" s="29">
        <f t="shared" si="2"/>
        <v>557000.60000000009</v>
      </c>
    </row>
    <row r="9" spans="1:20" s="2" customFormat="1">
      <c r="A9" s="58">
        <v>39692</v>
      </c>
      <c r="B9" s="27">
        <v>110350.20000000001</v>
      </c>
      <c r="C9" s="27">
        <v>184837.59999999998</v>
      </c>
      <c r="D9" s="27">
        <v>94519.900000000009</v>
      </c>
      <c r="E9" s="28">
        <v>63322.599999999984</v>
      </c>
      <c r="F9" s="27">
        <v>7610.2999999999993</v>
      </c>
      <c r="G9" s="29">
        <f t="shared" si="0"/>
        <v>460640.6</v>
      </c>
      <c r="H9" s="27">
        <v>8094.7999999999993</v>
      </c>
      <c r="I9" s="27"/>
      <c r="J9" s="27">
        <v>3473.3</v>
      </c>
      <c r="K9" s="27">
        <v>104968.7</v>
      </c>
      <c r="L9" s="27"/>
      <c r="M9" s="29">
        <v>-3204.8000000000047</v>
      </c>
      <c r="N9" s="29">
        <v>31659.900000000012</v>
      </c>
      <c r="O9" s="29">
        <f t="shared" si="1"/>
        <v>144991.9</v>
      </c>
      <c r="P9" s="29">
        <f t="shared" si="2"/>
        <v>605632.5</v>
      </c>
    </row>
    <row r="10" spans="1:20" s="2" customFormat="1">
      <c r="A10" s="58">
        <v>39783</v>
      </c>
      <c r="B10" s="27">
        <v>112622.5</v>
      </c>
      <c r="C10" s="27">
        <v>207061.90000000005</v>
      </c>
      <c r="D10" s="27">
        <v>99838.999999999985</v>
      </c>
      <c r="E10" s="28">
        <v>63073.699999999953</v>
      </c>
      <c r="F10" s="27">
        <v>7693.2999999999975</v>
      </c>
      <c r="G10" s="29">
        <f t="shared" si="0"/>
        <v>490290.39999999997</v>
      </c>
      <c r="H10" s="27">
        <v>8345</v>
      </c>
      <c r="I10" s="27"/>
      <c r="J10" s="27">
        <v>5225.7</v>
      </c>
      <c r="K10" s="27">
        <v>113622.39999999999</v>
      </c>
      <c r="L10" s="27"/>
      <c r="M10" s="29">
        <v>-3768.2999999999984</v>
      </c>
      <c r="N10" s="29">
        <v>55045</v>
      </c>
      <c r="O10" s="29">
        <f t="shared" si="1"/>
        <v>178469.8</v>
      </c>
      <c r="P10" s="29">
        <f t="shared" si="2"/>
        <v>668760.19999999995</v>
      </c>
    </row>
    <row r="11" spans="1:20" s="2" customFormat="1">
      <c r="A11" s="58">
        <v>39873</v>
      </c>
      <c r="B11" s="27">
        <v>99933.9</v>
      </c>
      <c r="C11" s="27">
        <v>203598.3</v>
      </c>
      <c r="D11" s="27">
        <v>99993.599999999991</v>
      </c>
      <c r="E11" s="28">
        <v>67860.600000000006</v>
      </c>
      <c r="F11" s="27">
        <v>8009.0999999999995</v>
      </c>
      <c r="G11" s="29">
        <f t="shared" si="0"/>
        <v>479395.49999999988</v>
      </c>
      <c r="H11" s="27">
        <v>8899.4</v>
      </c>
      <c r="I11" s="27"/>
      <c r="J11" s="27">
        <v>5647.2</v>
      </c>
      <c r="K11" s="27">
        <v>115251</v>
      </c>
      <c r="L11" s="27"/>
      <c r="M11" s="29">
        <v>278.69999999999777</v>
      </c>
      <c r="N11" s="29">
        <v>22781.8</v>
      </c>
      <c r="O11" s="29">
        <f t="shared" si="1"/>
        <v>152858.1</v>
      </c>
      <c r="P11" s="29">
        <f t="shared" si="2"/>
        <v>632253.59999999986</v>
      </c>
    </row>
    <row r="12" spans="1:20" s="2" customFormat="1">
      <c r="A12" s="58">
        <v>39965</v>
      </c>
      <c r="B12" s="27">
        <v>108011.2</v>
      </c>
      <c r="C12" s="27">
        <v>202721.79999999996</v>
      </c>
      <c r="D12" s="27">
        <v>106915.59999999998</v>
      </c>
      <c r="E12" s="28">
        <v>69104.300000000017</v>
      </c>
      <c r="F12" s="27">
        <v>8673.0999999999985</v>
      </c>
      <c r="G12" s="29">
        <f t="shared" si="0"/>
        <v>495425.99999999988</v>
      </c>
      <c r="H12" s="27">
        <v>10110.4</v>
      </c>
      <c r="I12" s="27"/>
      <c r="J12" s="27">
        <v>3207.8999999999996</v>
      </c>
      <c r="K12" s="27">
        <v>126943.8</v>
      </c>
      <c r="L12" s="27"/>
      <c r="M12" s="29">
        <v>-139.8999999999985</v>
      </c>
      <c r="N12" s="29">
        <v>54502.2</v>
      </c>
      <c r="O12" s="29">
        <f t="shared" si="1"/>
        <v>194624.40000000002</v>
      </c>
      <c r="P12" s="29">
        <f t="shared" si="2"/>
        <v>690050.39999999991</v>
      </c>
    </row>
    <row r="13" spans="1:20" s="2" customFormat="1">
      <c r="A13" s="58">
        <v>40057</v>
      </c>
      <c r="B13" s="27">
        <v>104472.6</v>
      </c>
      <c r="C13" s="27">
        <v>228836.60000000006</v>
      </c>
      <c r="D13" s="27">
        <v>101524.9</v>
      </c>
      <c r="E13" s="28">
        <v>71084.000000000015</v>
      </c>
      <c r="F13" s="27">
        <v>9250.2000000000007</v>
      </c>
      <c r="G13" s="29">
        <f t="shared" si="0"/>
        <v>515168.3000000001</v>
      </c>
      <c r="H13" s="27">
        <v>11042.499999999998</v>
      </c>
      <c r="I13" s="27"/>
      <c r="J13" s="27">
        <v>2277.6999999999998</v>
      </c>
      <c r="K13" s="27">
        <v>136251.1</v>
      </c>
      <c r="L13" s="27"/>
      <c r="M13" s="29">
        <v>-1346.5999999999983</v>
      </c>
      <c r="N13" s="29">
        <v>47387.7</v>
      </c>
      <c r="O13" s="29">
        <f t="shared" si="1"/>
        <v>195612.39999999997</v>
      </c>
      <c r="P13" s="29">
        <f t="shared" si="2"/>
        <v>710780.70000000007</v>
      </c>
    </row>
    <row r="14" spans="1:20" s="2" customFormat="1">
      <c r="A14" s="58">
        <v>40148</v>
      </c>
      <c r="B14" s="27">
        <v>120909.20000000001</v>
      </c>
      <c r="C14" s="27">
        <v>246210.90000000002</v>
      </c>
      <c r="D14" s="27">
        <v>116937.90000000001</v>
      </c>
      <c r="E14" s="28">
        <v>81245.400000000009</v>
      </c>
      <c r="F14" s="27">
        <v>9700.5</v>
      </c>
      <c r="G14" s="29">
        <f t="shared" si="0"/>
        <v>575003.9</v>
      </c>
      <c r="H14" s="27">
        <v>11783.1</v>
      </c>
      <c r="I14" s="27"/>
      <c r="J14" s="27">
        <v>3627.5</v>
      </c>
      <c r="K14" s="27">
        <v>143779.1</v>
      </c>
      <c r="L14" s="27"/>
      <c r="M14" s="29">
        <v>-1285.7000000000069</v>
      </c>
      <c r="N14" s="29">
        <v>74176.800000000003</v>
      </c>
      <c r="O14" s="29">
        <f t="shared" si="1"/>
        <v>232080.8</v>
      </c>
      <c r="P14" s="29">
        <f t="shared" si="2"/>
        <v>807084.7</v>
      </c>
    </row>
    <row r="15" spans="1:20" s="2" customFormat="1">
      <c r="A15" s="58">
        <v>40238</v>
      </c>
      <c r="B15" s="27">
        <v>109450.5</v>
      </c>
      <c r="C15" s="27">
        <v>257628.79999999996</v>
      </c>
      <c r="D15" s="27">
        <v>121964.00000000003</v>
      </c>
      <c r="E15" s="28">
        <v>82957.999999999913</v>
      </c>
      <c r="F15" s="27">
        <v>10295.800000000003</v>
      </c>
      <c r="G15" s="29">
        <f t="shared" si="0"/>
        <v>582297.09999999986</v>
      </c>
      <c r="H15" s="27">
        <v>11832.599999999999</v>
      </c>
      <c r="I15" s="27"/>
      <c r="J15" s="27">
        <v>4455.2</v>
      </c>
      <c r="K15" s="27">
        <v>141896.9</v>
      </c>
      <c r="L15" s="27"/>
      <c r="M15" s="29">
        <v>-1409.4999999999977</v>
      </c>
      <c r="N15" s="29">
        <v>48173.4</v>
      </c>
      <c r="O15" s="29">
        <f t="shared" si="1"/>
        <v>204948.59999999998</v>
      </c>
      <c r="P15" s="29">
        <f t="shared" si="2"/>
        <v>787245.69999999984</v>
      </c>
    </row>
    <row r="16" spans="1:20" s="2" customFormat="1">
      <c r="A16" s="58">
        <v>40330</v>
      </c>
      <c r="B16" s="27">
        <v>131106.6</v>
      </c>
      <c r="C16" s="27">
        <v>253277.9</v>
      </c>
      <c r="D16" s="27">
        <v>127077.79999999997</v>
      </c>
      <c r="E16" s="28">
        <v>87855.799999999988</v>
      </c>
      <c r="F16" s="27">
        <v>11854.199999999999</v>
      </c>
      <c r="G16" s="29">
        <f t="shared" si="0"/>
        <v>611172.29999999993</v>
      </c>
      <c r="H16" s="27">
        <v>11896.9</v>
      </c>
      <c r="I16" s="27"/>
      <c r="J16" s="27">
        <v>5313.2</v>
      </c>
      <c r="K16" s="27">
        <v>151899</v>
      </c>
      <c r="L16" s="27"/>
      <c r="M16" s="29">
        <v>-5290.9000000000005</v>
      </c>
      <c r="N16" s="29">
        <v>28694.6</v>
      </c>
      <c r="O16" s="29">
        <f t="shared" si="1"/>
        <v>192512.80000000002</v>
      </c>
      <c r="P16" s="29">
        <f t="shared" si="2"/>
        <v>803685.1</v>
      </c>
    </row>
    <row r="17" spans="1:16" s="2" customFormat="1">
      <c r="A17" s="58">
        <v>40422</v>
      </c>
      <c r="B17" s="27">
        <v>132528.80000000002</v>
      </c>
      <c r="C17" s="27">
        <v>281440.7</v>
      </c>
      <c r="D17" s="27">
        <v>135496.70000000004</v>
      </c>
      <c r="E17" s="28">
        <v>87672.000000000015</v>
      </c>
      <c r="F17" s="27">
        <v>15011.899999999998</v>
      </c>
      <c r="G17" s="29">
        <f t="shared" si="0"/>
        <v>652150.10000000009</v>
      </c>
      <c r="H17" s="27">
        <v>15382.1</v>
      </c>
      <c r="I17" s="27"/>
      <c r="J17" s="27">
        <v>6642.8</v>
      </c>
      <c r="K17" s="27">
        <v>157054.20000000001</v>
      </c>
      <c r="L17" s="27"/>
      <c r="M17" s="29">
        <v>-1624.9000000000012</v>
      </c>
      <c r="N17" s="29">
        <v>24475.1</v>
      </c>
      <c r="O17" s="29">
        <f t="shared" si="1"/>
        <v>201929.30000000002</v>
      </c>
      <c r="P17" s="29">
        <f t="shared" si="2"/>
        <v>854079.40000000014</v>
      </c>
    </row>
    <row r="18" spans="1:16" s="2" customFormat="1">
      <c r="A18" s="58">
        <v>40513</v>
      </c>
      <c r="B18" s="27">
        <v>138046.20000000001</v>
      </c>
      <c r="C18" s="27">
        <v>325647.41550299997</v>
      </c>
      <c r="D18" s="27">
        <v>153042.70000000001</v>
      </c>
      <c r="E18" s="28">
        <v>89619.9</v>
      </c>
      <c r="F18" s="27">
        <v>12715.400000000001</v>
      </c>
      <c r="G18" s="29">
        <f t="shared" si="0"/>
        <v>719071.6155030001</v>
      </c>
      <c r="H18" s="27">
        <v>17033.199999999997</v>
      </c>
      <c r="I18" s="27"/>
      <c r="J18" s="27">
        <v>10515.6</v>
      </c>
      <c r="K18" s="27">
        <v>189548.19999999998</v>
      </c>
      <c r="L18" s="27"/>
      <c r="M18" s="27">
        <v>3236.4844970000017</v>
      </c>
      <c r="N18" s="29">
        <v>40070.499999999993</v>
      </c>
      <c r="O18" s="29">
        <f t="shared" si="1"/>
        <v>260403.98449699997</v>
      </c>
      <c r="P18" s="29">
        <f t="shared" si="2"/>
        <v>979475.60000000009</v>
      </c>
    </row>
    <row r="19" spans="1:16" s="2" customFormat="1">
      <c r="A19" s="58">
        <v>40603</v>
      </c>
      <c r="B19" s="27">
        <v>131306.92499999999</v>
      </c>
      <c r="C19" s="27">
        <v>332429.51628799998</v>
      </c>
      <c r="D19" s="27">
        <v>155211.87500000003</v>
      </c>
      <c r="E19" s="28">
        <v>73827.799999999945</v>
      </c>
      <c r="F19" s="27">
        <v>15017.500000000004</v>
      </c>
      <c r="G19" s="29">
        <f t="shared" si="0"/>
        <v>707793.6162879999</v>
      </c>
      <c r="H19" s="27">
        <v>14949.599999999999</v>
      </c>
      <c r="I19" s="27"/>
      <c r="J19" s="27">
        <v>8476.4</v>
      </c>
      <c r="K19" s="27">
        <v>203178.9</v>
      </c>
      <c r="L19" s="27"/>
      <c r="M19" s="29">
        <v>11910.008712000015</v>
      </c>
      <c r="N19" s="29">
        <v>24157.874999999996</v>
      </c>
      <c r="O19" s="29">
        <f t="shared" si="1"/>
        <v>262672.783712</v>
      </c>
      <c r="P19" s="29">
        <f t="shared" si="2"/>
        <v>970466.39999999991</v>
      </c>
    </row>
    <row r="20" spans="1:16" s="2" customFormat="1">
      <c r="A20" s="58">
        <v>40695</v>
      </c>
      <c r="B20" s="27">
        <v>153425.55000000002</v>
      </c>
      <c r="C20" s="27">
        <v>329456.90872500004</v>
      </c>
      <c r="D20" s="27">
        <v>168226.65</v>
      </c>
      <c r="E20" s="28">
        <v>77501.099999999991</v>
      </c>
      <c r="F20" s="27">
        <v>16816</v>
      </c>
      <c r="G20" s="29">
        <f t="shared" si="0"/>
        <v>745426.20872500003</v>
      </c>
      <c r="H20" s="27">
        <v>13847.699999999999</v>
      </c>
      <c r="I20" s="27"/>
      <c r="J20" s="27">
        <v>6058.6</v>
      </c>
      <c r="K20" s="27">
        <v>216593.40000000002</v>
      </c>
      <c r="L20" s="27"/>
      <c r="M20" s="29">
        <v>14853.141274999993</v>
      </c>
      <c r="N20" s="29">
        <v>20039.250000000015</v>
      </c>
      <c r="O20" s="29">
        <f t="shared" si="1"/>
        <v>271392.09127500001</v>
      </c>
      <c r="P20" s="29">
        <f t="shared" si="2"/>
        <v>1016818.3</v>
      </c>
    </row>
    <row r="21" spans="1:16" s="2" customFormat="1">
      <c r="A21" s="58">
        <v>40787</v>
      </c>
      <c r="B21" s="27">
        <v>150165.07500000001</v>
      </c>
      <c r="C21" s="27">
        <v>309630.78333333338</v>
      </c>
      <c r="D21" s="27">
        <v>183595.02499999999</v>
      </c>
      <c r="E21" s="28">
        <v>83265.499999999985</v>
      </c>
      <c r="F21" s="27">
        <v>17962.7</v>
      </c>
      <c r="G21" s="29">
        <f t="shared" si="0"/>
        <v>744619.08333333337</v>
      </c>
      <c r="H21" s="27">
        <v>14047.6</v>
      </c>
      <c r="I21" s="27"/>
      <c r="J21" s="27">
        <v>7790</v>
      </c>
      <c r="K21" s="27">
        <v>230518.8</v>
      </c>
      <c r="L21" s="27"/>
      <c r="M21" s="29">
        <v>5058.2250000000085</v>
      </c>
      <c r="N21" s="29">
        <v>19960.641666666659</v>
      </c>
      <c r="O21" s="29">
        <f t="shared" si="1"/>
        <v>277375.26666666666</v>
      </c>
      <c r="P21" s="29">
        <f t="shared" si="2"/>
        <v>1021994.3500000001</v>
      </c>
    </row>
    <row r="22" spans="1:16" s="2" customFormat="1">
      <c r="A22" s="58">
        <v>40878</v>
      </c>
      <c r="B22" s="27">
        <v>152049.79999999999</v>
      </c>
      <c r="C22" s="27">
        <v>324233.86666666658</v>
      </c>
      <c r="D22" s="27">
        <v>190372.39999999997</v>
      </c>
      <c r="E22" s="28">
        <v>89131.400000000009</v>
      </c>
      <c r="F22" s="27">
        <v>17995.999999999996</v>
      </c>
      <c r="G22" s="29">
        <f t="shared" si="0"/>
        <v>773783.46666666656</v>
      </c>
      <c r="H22" s="27">
        <v>15478.699999999999</v>
      </c>
      <c r="I22" s="27"/>
      <c r="J22" s="27">
        <v>12302.2</v>
      </c>
      <c r="K22" s="27">
        <v>237586.19999999998</v>
      </c>
      <c r="L22" s="27"/>
      <c r="M22" s="29">
        <v>9396.5000000000055</v>
      </c>
      <c r="N22" s="29">
        <v>58205.333333333321</v>
      </c>
      <c r="O22" s="29">
        <f t="shared" si="1"/>
        <v>332968.93333333329</v>
      </c>
      <c r="P22" s="29">
        <f t="shared" si="2"/>
        <v>1106752.3999999999</v>
      </c>
    </row>
    <row r="23" spans="1:16" s="2" customFormat="1">
      <c r="A23" s="58">
        <v>40969</v>
      </c>
      <c r="B23" s="27">
        <v>145829.32499999998</v>
      </c>
      <c r="C23" s="27">
        <v>316120.97500000003</v>
      </c>
      <c r="D23" s="27">
        <v>187065.34999999998</v>
      </c>
      <c r="E23" s="28">
        <v>93410.300000000017</v>
      </c>
      <c r="F23" s="27">
        <v>19045.899999999998</v>
      </c>
      <c r="G23" s="29">
        <f t="shared" si="0"/>
        <v>761471.85000000009</v>
      </c>
      <c r="H23" s="27">
        <v>15152.7</v>
      </c>
      <c r="I23" s="27"/>
      <c r="J23" s="27">
        <v>6964.2</v>
      </c>
      <c r="K23" s="27">
        <v>241856.72500000001</v>
      </c>
      <c r="L23" s="27"/>
      <c r="M23" s="29">
        <v>-886.07500000000027</v>
      </c>
      <c r="N23" s="29">
        <v>10225.175000000012</v>
      </c>
      <c r="O23" s="29">
        <f t="shared" si="1"/>
        <v>273312.72499999998</v>
      </c>
      <c r="P23" s="29">
        <f t="shared" si="2"/>
        <v>1034784.5750000001</v>
      </c>
    </row>
    <row r="24" spans="1:16" s="2" customFormat="1">
      <c r="A24" s="58">
        <v>41061</v>
      </c>
      <c r="B24" s="27">
        <v>162896.05000000002</v>
      </c>
      <c r="C24" s="27">
        <v>313118.61951733328</v>
      </c>
      <c r="D24" s="27">
        <v>188046.3</v>
      </c>
      <c r="E24" s="28">
        <v>101671.69999999997</v>
      </c>
      <c r="F24" s="27">
        <v>19761.099999999999</v>
      </c>
      <c r="G24" s="29">
        <f t="shared" si="0"/>
        <v>785493.76951733313</v>
      </c>
      <c r="H24" s="27">
        <v>16658.5</v>
      </c>
      <c r="I24" s="27"/>
      <c r="J24" s="27">
        <v>9147.7000000000007</v>
      </c>
      <c r="K24" s="27">
        <v>256422.15000000005</v>
      </c>
      <c r="L24" s="27"/>
      <c r="M24" s="29">
        <v>5282.3138160000062</v>
      </c>
      <c r="N24" s="29">
        <v>11641.41666666665</v>
      </c>
      <c r="O24" s="29">
        <f t="shared" si="1"/>
        <v>299152.08048266667</v>
      </c>
      <c r="P24" s="29">
        <f t="shared" si="2"/>
        <v>1084645.8499999999</v>
      </c>
    </row>
    <row r="25" spans="1:16" s="2" customFormat="1">
      <c r="A25" s="58">
        <v>41153</v>
      </c>
      <c r="B25" s="27">
        <v>160467.67499999999</v>
      </c>
      <c r="C25" s="27">
        <v>325976.74166666681</v>
      </c>
      <c r="D25" s="27">
        <v>192660.69999999998</v>
      </c>
      <c r="E25" s="28">
        <v>129937.04999999999</v>
      </c>
      <c r="F25" s="27">
        <v>19788.900000000005</v>
      </c>
      <c r="G25" s="29">
        <f t="shared" si="0"/>
        <v>828831.06666666677</v>
      </c>
      <c r="H25" s="27">
        <v>16658.5</v>
      </c>
      <c r="I25" s="27"/>
      <c r="J25" s="27">
        <v>8142</v>
      </c>
      <c r="K25" s="27">
        <v>279564.17499999999</v>
      </c>
      <c r="L25" s="27"/>
      <c r="M25" s="29">
        <v>-9812.1749999999993</v>
      </c>
      <c r="N25" s="29">
        <v>8088.8083333333489</v>
      </c>
      <c r="O25" s="29">
        <f t="shared" si="1"/>
        <v>302641.30833333335</v>
      </c>
      <c r="P25" s="29">
        <f t="shared" si="2"/>
        <v>1131472.375</v>
      </c>
    </row>
    <row r="26" spans="1:16" s="2" customFormat="1">
      <c r="A26" s="58">
        <v>41244</v>
      </c>
      <c r="B26" s="27">
        <v>170990.69999999998</v>
      </c>
      <c r="C26" s="27">
        <v>351213.60000000003</v>
      </c>
      <c r="D26" s="27">
        <v>221036.7</v>
      </c>
      <c r="E26" s="28">
        <v>134007.29999999999</v>
      </c>
      <c r="F26" s="27">
        <v>20402.899999999998</v>
      </c>
      <c r="G26" s="29">
        <f t="shared" si="0"/>
        <v>897651.20000000007</v>
      </c>
      <c r="H26" s="27">
        <v>17471.5</v>
      </c>
      <c r="I26" s="27"/>
      <c r="J26" s="27">
        <v>15658.2</v>
      </c>
      <c r="K26" s="27">
        <v>295446.90000000002</v>
      </c>
      <c r="L26" s="27"/>
      <c r="M26" s="29">
        <v>-3692.6000000000117</v>
      </c>
      <c r="N26" s="29">
        <v>14473.7</v>
      </c>
      <c r="O26" s="29">
        <f t="shared" si="1"/>
        <v>339357.7</v>
      </c>
      <c r="P26" s="29">
        <f t="shared" si="2"/>
        <v>1237008.9000000001</v>
      </c>
    </row>
    <row r="27" spans="1:16" s="2" customFormat="1">
      <c r="A27" s="58">
        <v>41334</v>
      </c>
      <c r="B27" s="27">
        <v>164148.85</v>
      </c>
      <c r="C27" s="27">
        <v>356362.55000000005</v>
      </c>
      <c r="D27" s="27">
        <v>231016.72499999998</v>
      </c>
      <c r="E27" s="28">
        <v>142356.44999999995</v>
      </c>
      <c r="F27" s="27">
        <v>21714.5</v>
      </c>
      <c r="G27" s="29">
        <f t="shared" si="0"/>
        <v>915599.07499999995</v>
      </c>
      <c r="H27" s="27">
        <v>16658.899999999998</v>
      </c>
      <c r="I27" s="27"/>
      <c r="J27" s="27">
        <v>8762.2000000000007</v>
      </c>
      <c r="K27" s="27">
        <v>303814.20000000007</v>
      </c>
      <c r="L27" s="27"/>
      <c r="M27" s="29">
        <v>-1828.9999999999859</v>
      </c>
      <c r="N27" s="29">
        <v>2188.8000000000061</v>
      </c>
      <c r="O27" s="29">
        <f t="shared" si="1"/>
        <v>329595.10000000003</v>
      </c>
      <c r="P27" s="29">
        <f t="shared" si="2"/>
        <v>1245194.175</v>
      </c>
    </row>
    <row r="28" spans="1:16" s="2" customFormat="1">
      <c r="A28" s="58">
        <v>41426</v>
      </c>
      <c r="B28" s="27">
        <v>177823</v>
      </c>
      <c r="C28" s="27">
        <v>369692.89999999985</v>
      </c>
      <c r="D28" s="27">
        <v>244693.94999999995</v>
      </c>
      <c r="E28" s="28">
        <v>135685.39999999997</v>
      </c>
      <c r="F28" s="27">
        <v>22699.9</v>
      </c>
      <c r="G28" s="29">
        <f t="shared" si="0"/>
        <v>950595.14999999979</v>
      </c>
      <c r="H28" s="27">
        <v>16658.899999999998</v>
      </c>
      <c r="I28" s="27"/>
      <c r="J28" s="27">
        <v>3846.6</v>
      </c>
      <c r="K28" s="27">
        <v>304140.90000000002</v>
      </c>
      <c r="L28" s="27"/>
      <c r="M28" s="29">
        <v>-6564.2999999999847</v>
      </c>
      <c r="N28" s="29">
        <v>-8804.4999999999873</v>
      </c>
      <c r="O28" s="29">
        <f t="shared" si="1"/>
        <v>309277.60000000003</v>
      </c>
      <c r="P28" s="29">
        <f t="shared" si="2"/>
        <v>1259872.7499999998</v>
      </c>
    </row>
    <row r="29" spans="1:16" s="2" customFormat="1">
      <c r="A29" s="58">
        <v>41518</v>
      </c>
      <c r="B29" s="27">
        <v>172433.85</v>
      </c>
      <c r="C29" s="27">
        <v>393038.25</v>
      </c>
      <c r="D29" s="27">
        <v>256838.42499999999</v>
      </c>
      <c r="E29" s="28">
        <v>134125.99999999997</v>
      </c>
      <c r="F29" s="27">
        <v>24772.5</v>
      </c>
      <c r="G29" s="29">
        <f t="shared" si="0"/>
        <v>981209.02499999991</v>
      </c>
      <c r="H29" s="27">
        <v>16711.8</v>
      </c>
      <c r="I29" s="27"/>
      <c r="J29" s="27">
        <v>3616.6</v>
      </c>
      <c r="K29" s="27">
        <v>307416.10000000003</v>
      </c>
      <c r="L29" s="27"/>
      <c r="M29" s="29">
        <v>-10953.350000000009</v>
      </c>
      <c r="N29" s="29">
        <v>19336.850000000009</v>
      </c>
      <c r="O29" s="29">
        <f t="shared" si="1"/>
        <v>336128.00000000006</v>
      </c>
      <c r="P29" s="29">
        <f t="shared" si="2"/>
        <v>1317337.0249999999</v>
      </c>
    </row>
    <row r="30" spans="1:16" s="2" customFormat="1">
      <c r="A30" s="58">
        <v>41609</v>
      </c>
      <c r="B30" s="27">
        <v>184188.60000000003</v>
      </c>
      <c r="C30" s="27">
        <v>402424.5</v>
      </c>
      <c r="D30" s="27">
        <v>264023.3</v>
      </c>
      <c r="E30" s="28">
        <v>136096.19999999998</v>
      </c>
      <c r="F30" s="27">
        <v>26738.600000000006</v>
      </c>
      <c r="G30" s="29">
        <f t="shared" si="0"/>
        <v>1013471.2000000001</v>
      </c>
      <c r="H30" s="27">
        <v>17595.400000000001</v>
      </c>
      <c r="I30" s="27"/>
      <c r="J30" s="27">
        <v>7533</v>
      </c>
      <c r="K30" s="27">
        <v>317119.3</v>
      </c>
      <c r="L30" s="27"/>
      <c r="M30" s="29">
        <v>-7557.7000000000126</v>
      </c>
      <c r="N30" s="29">
        <v>5349.9000000000406</v>
      </c>
      <c r="O30" s="29">
        <f t="shared" si="1"/>
        <v>340039.9</v>
      </c>
      <c r="P30" s="29">
        <f t="shared" si="2"/>
        <v>1353511.1</v>
      </c>
    </row>
    <row r="31" spans="1:16" s="2" customFormat="1">
      <c r="A31" s="58">
        <v>41699</v>
      </c>
      <c r="B31" s="27">
        <v>169519.69999999998</v>
      </c>
      <c r="C31" s="27">
        <v>383013.09999999992</v>
      </c>
      <c r="D31" s="27">
        <v>285613.15000000002</v>
      </c>
      <c r="E31" s="28">
        <v>150060.39999999991</v>
      </c>
      <c r="F31" s="27">
        <v>26466.500000000007</v>
      </c>
      <c r="G31" s="29">
        <f t="shared" si="0"/>
        <v>1014672.8499999999</v>
      </c>
      <c r="H31" s="27">
        <v>17678.7</v>
      </c>
      <c r="I31" s="27"/>
      <c r="J31" s="27">
        <v>6602.2</v>
      </c>
      <c r="K31" s="27">
        <v>315274.22499999998</v>
      </c>
      <c r="L31" s="27"/>
      <c r="M31" s="29">
        <v>-11700.62500000002</v>
      </c>
      <c r="N31" s="29">
        <v>1834.5500000000256</v>
      </c>
      <c r="O31" s="29">
        <f t="shared" si="1"/>
        <v>329689.05000000005</v>
      </c>
      <c r="P31" s="29">
        <f t="shared" si="2"/>
        <v>1344361.9</v>
      </c>
    </row>
    <row r="32" spans="1:16" s="2" customFormat="1">
      <c r="A32" s="58">
        <v>41791</v>
      </c>
      <c r="B32" s="27">
        <v>191944.69999999998</v>
      </c>
      <c r="C32" s="27">
        <v>422341.60000000003</v>
      </c>
      <c r="D32" s="27">
        <v>290332</v>
      </c>
      <c r="E32" s="28">
        <v>145971.70000000001</v>
      </c>
      <c r="F32" s="27">
        <v>29940.799999999999</v>
      </c>
      <c r="G32" s="29">
        <f t="shared" si="0"/>
        <v>1080530.8</v>
      </c>
      <c r="H32" s="27">
        <v>18384.599999999999</v>
      </c>
      <c r="I32" s="27"/>
      <c r="J32" s="27">
        <v>2743.8</v>
      </c>
      <c r="K32" s="27">
        <v>352057.74999999994</v>
      </c>
      <c r="L32" s="27"/>
      <c r="M32" s="29">
        <v>-5289.549999999992</v>
      </c>
      <c r="N32" s="29">
        <v>-19833.300000000003</v>
      </c>
      <c r="O32" s="29">
        <f t="shared" si="1"/>
        <v>348063.3</v>
      </c>
      <c r="P32" s="29">
        <f t="shared" si="2"/>
        <v>1428594.1</v>
      </c>
    </row>
    <row r="33" spans="1:16" s="2" customFormat="1">
      <c r="A33" s="58">
        <v>41883</v>
      </c>
      <c r="B33" s="27">
        <v>186479.89166666666</v>
      </c>
      <c r="C33" s="27">
        <v>430359.05277777778</v>
      </c>
      <c r="D33" s="27">
        <v>286361.9611111111</v>
      </c>
      <c r="E33" s="28">
        <v>149361.39999999991</v>
      </c>
      <c r="F33" s="27">
        <v>32928.700000000004</v>
      </c>
      <c r="G33" s="29">
        <f t="shared" si="0"/>
        <v>1085491.0055555555</v>
      </c>
      <c r="H33" s="27">
        <v>18608.3</v>
      </c>
      <c r="I33" s="27"/>
      <c r="J33" s="27">
        <v>8443.4</v>
      </c>
      <c r="K33" s="27">
        <v>360739.73888888891</v>
      </c>
      <c r="L33" s="27"/>
      <c r="M33" s="29">
        <v>-27763.466666666671</v>
      </c>
      <c r="N33" s="29">
        <v>-31836.927777777739</v>
      </c>
      <c r="O33" s="29">
        <f t="shared" si="1"/>
        <v>328191.04444444453</v>
      </c>
      <c r="P33" s="29">
        <f t="shared" si="2"/>
        <v>1413682.05</v>
      </c>
    </row>
    <row r="34" spans="1:16" s="2" customFormat="1">
      <c r="A34" s="58">
        <v>41974</v>
      </c>
      <c r="B34" s="27">
        <v>195547.7</v>
      </c>
      <c r="C34" s="27">
        <v>458310.60000000003</v>
      </c>
      <c r="D34" s="27">
        <v>288594.30000000005</v>
      </c>
      <c r="E34" s="28">
        <v>164626.70000000004</v>
      </c>
      <c r="F34" s="27">
        <v>34759.1</v>
      </c>
      <c r="G34" s="29">
        <f t="shared" si="0"/>
        <v>1141838.4000000001</v>
      </c>
      <c r="H34" s="27">
        <v>18489.400000000001</v>
      </c>
      <c r="I34" s="27"/>
      <c r="J34" s="27">
        <v>9222.6</v>
      </c>
      <c r="K34" s="27">
        <v>385480.5</v>
      </c>
      <c r="L34" s="27"/>
      <c r="M34" s="29">
        <v>-7032.8999999999824</v>
      </c>
      <c r="N34" s="29">
        <v>-47293.900000000009</v>
      </c>
      <c r="O34" s="29">
        <f t="shared" si="1"/>
        <v>358865.7</v>
      </c>
      <c r="P34" s="29">
        <f t="shared" si="2"/>
        <v>1500704.1</v>
      </c>
    </row>
    <row r="35" spans="1:16" s="2" customFormat="1">
      <c r="A35" s="58">
        <v>42064</v>
      </c>
      <c r="B35" s="27">
        <v>190519.40000000002</v>
      </c>
      <c r="C35" s="27">
        <v>418133.04999999993</v>
      </c>
      <c r="D35" s="27">
        <v>306019.20000000007</v>
      </c>
      <c r="E35" s="28">
        <v>149561.5</v>
      </c>
      <c r="F35" s="27">
        <v>35591.5</v>
      </c>
      <c r="G35" s="29">
        <f t="shared" si="0"/>
        <v>1099824.6499999999</v>
      </c>
      <c r="H35" s="27">
        <v>18108.099999999999</v>
      </c>
      <c r="I35" s="27"/>
      <c r="J35" s="27">
        <v>10123.599999999999</v>
      </c>
      <c r="K35" s="27">
        <v>386878.55</v>
      </c>
      <c r="L35" s="27"/>
      <c r="M35" s="29">
        <v>-21663.550000000017</v>
      </c>
      <c r="N35" s="29">
        <v>-63382.500000000058</v>
      </c>
      <c r="O35" s="29">
        <f t="shared" si="1"/>
        <v>330064.1999999999</v>
      </c>
      <c r="P35" s="29">
        <f t="shared" si="2"/>
        <v>1429888.8499999999</v>
      </c>
    </row>
    <row r="36" spans="1:16" s="2" customFormat="1">
      <c r="A36" s="58">
        <v>42156</v>
      </c>
      <c r="B36" s="27">
        <v>221501.8</v>
      </c>
      <c r="C36" s="27">
        <v>431261.09999999986</v>
      </c>
      <c r="D36" s="27">
        <v>315064.59999999986</v>
      </c>
      <c r="E36" s="28">
        <v>136241.59999999995</v>
      </c>
      <c r="F36" s="27">
        <v>38846.100000000006</v>
      </c>
      <c r="G36" s="29">
        <f t="shared" si="0"/>
        <v>1142915.1999999997</v>
      </c>
      <c r="H36" s="27">
        <v>15873.099999999999</v>
      </c>
      <c r="I36" s="27"/>
      <c r="J36" s="27">
        <v>1293.3</v>
      </c>
      <c r="K36" s="27">
        <v>394690.19999999995</v>
      </c>
      <c r="L36" s="27"/>
      <c r="M36" s="29">
        <v>-19290.899999999994</v>
      </c>
      <c r="N36" s="29">
        <v>-57649.79999999993</v>
      </c>
      <c r="O36" s="29">
        <f t="shared" si="1"/>
        <v>334915.90000000002</v>
      </c>
      <c r="P36" s="29">
        <f t="shared" si="2"/>
        <v>1477831.0999999996</v>
      </c>
    </row>
    <row r="37" spans="1:16" s="2" customFormat="1">
      <c r="A37" s="58">
        <v>42248</v>
      </c>
      <c r="B37" s="27">
        <v>185941.30833333335</v>
      </c>
      <c r="C37" s="27">
        <v>458469.11111111112</v>
      </c>
      <c r="D37" s="27">
        <v>322042.07499999995</v>
      </c>
      <c r="E37" s="28">
        <v>140695.09999999992</v>
      </c>
      <c r="F37" s="27">
        <v>40021.999999999993</v>
      </c>
      <c r="G37" s="29">
        <f t="shared" si="0"/>
        <v>1147169.5944444444</v>
      </c>
      <c r="H37" s="27">
        <v>16259.899999999998</v>
      </c>
      <c r="I37" s="27"/>
      <c r="J37" s="27">
        <v>1252.3</v>
      </c>
      <c r="K37" s="27">
        <v>404596.24166666664</v>
      </c>
      <c r="L37" s="27"/>
      <c r="M37" s="29">
        <v>-25421.372222222228</v>
      </c>
      <c r="N37" s="29">
        <v>-46201.530555555517</v>
      </c>
      <c r="O37" s="29">
        <f t="shared" si="1"/>
        <v>350485.5388888889</v>
      </c>
      <c r="P37" s="29">
        <f t="shared" si="2"/>
        <v>1497655.1333333333</v>
      </c>
    </row>
    <row r="38" spans="1:16" s="2" customFormat="1">
      <c r="A38" s="58">
        <v>42339</v>
      </c>
      <c r="B38" s="27">
        <v>202881.5</v>
      </c>
      <c r="C38" s="27">
        <v>440851.1999999999</v>
      </c>
      <c r="D38" s="27">
        <v>327388.60000000003</v>
      </c>
      <c r="E38" s="28">
        <v>135251.80000000002</v>
      </c>
      <c r="F38" s="27">
        <v>48906.30000000001</v>
      </c>
      <c r="G38" s="29">
        <f t="shared" si="0"/>
        <v>1155279.4000000001</v>
      </c>
      <c r="H38" s="27">
        <v>12527.599999999999</v>
      </c>
      <c r="I38" s="27"/>
      <c r="J38" s="27">
        <v>5645.1</v>
      </c>
      <c r="K38" s="27">
        <v>422409.19999999995</v>
      </c>
      <c r="L38" s="27"/>
      <c r="M38" s="29">
        <v>-25004.400000000005</v>
      </c>
      <c r="N38" s="29">
        <v>-59588.299999999974</v>
      </c>
      <c r="O38" s="29">
        <f t="shared" si="1"/>
        <v>355989.19999999995</v>
      </c>
      <c r="P38" s="29">
        <f t="shared" si="2"/>
        <v>1511268.6</v>
      </c>
    </row>
    <row r="39" spans="1:16" s="2" customFormat="1">
      <c r="A39" s="58">
        <v>42430</v>
      </c>
      <c r="B39" s="27">
        <v>188938.15</v>
      </c>
      <c r="C39" s="27">
        <v>463550.65</v>
      </c>
      <c r="D39" s="27">
        <v>308660.29999999993</v>
      </c>
      <c r="E39" s="28">
        <v>118414.49999999997</v>
      </c>
      <c r="F39" s="27">
        <v>52729.1</v>
      </c>
      <c r="G39" s="29">
        <f t="shared" si="0"/>
        <v>1132292.7</v>
      </c>
      <c r="H39" s="27">
        <v>12645.4</v>
      </c>
      <c r="I39" s="27"/>
      <c r="J39" s="27">
        <v>5204</v>
      </c>
      <c r="K39" s="27">
        <v>416495.97499999992</v>
      </c>
      <c r="L39" s="27"/>
      <c r="M39" s="29">
        <v>-35214.250000000015</v>
      </c>
      <c r="N39" s="29">
        <v>-48489.425000000003</v>
      </c>
      <c r="O39" s="29">
        <f t="shared" si="1"/>
        <v>350641.69999999995</v>
      </c>
      <c r="P39" s="29">
        <f t="shared" si="2"/>
        <v>1482934.4</v>
      </c>
    </row>
    <row r="40" spans="1:16" s="2" customFormat="1">
      <c r="A40" s="58">
        <v>42522</v>
      </c>
      <c r="B40" s="27">
        <v>224409.89999999997</v>
      </c>
      <c r="C40" s="27">
        <v>493677.1</v>
      </c>
      <c r="D40" s="27">
        <v>290293.49999999994</v>
      </c>
      <c r="E40" s="28">
        <v>113982</v>
      </c>
      <c r="F40" s="27">
        <v>53870.100000000006</v>
      </c>
      <c r="G40" s="29">
        <f t="shared" si="0"/>
        <v>1176232.6000000001</v>
      </c>
      <c r="H40" s="27">
        <v>11194.099999999999</v>
      </c>
      <c r="I40" s="27"/>
      <c r="J40" s="27">
        <v>5535.4</v>
      </c>
      <c r="K40" s="27">
        <v>431367.05</v>
      </c>
      <c r="L40" s="27"/>
      <c r="M40" s="29">
        <v>-20051.600000000013</v>
      </c>
      <c r="N40" s="29">
        <v>-26444.050000000039</v>
      </c>
      <c r="O40" s="29">
        <f t="shared" si="1"/>
        <v>401600.89999999991</v>
      </c>
      <c r="P40" s="29">
        <f t="shared" si="2"/>
        <v>1577833.5</v>
      </c>
    </row>
    <row r="41" spans="1:16" s="2" customFormat="1">
      <c r="A41" s="58">
        <v>42614</v>
      </c>
      <c r="B41" s="27">
        <v>218877.59999999998</v>
      </c>
      <c r="C41" s="27">
        <v>522711.89999999997</v>
      </c>
      <c r="D41" s="27">
        <v>288204.5</v>
      </c>
      <c r="E41" s="28">
        <v>107052.3</v>
      </c>
      <c r="F41" s="27">
        <v>32716.1</v>
      </c>
      <c r="G41" s="29">
        <f t="shared" si="0"/>
        <v>1169562.4000000001</v>
      </c>
      <c r="H41" s="27">
        <v>27794.5</v>
      </c>
      <c r="I41" s="27"/>
      <c r="J41" s="27">
        <v>5791.3</v>
      </c>
      <c r="K41" s="27">
        <v>435564.52499999997</v>
      </c>
      <c r="L41" s="27"/>
      <c r="M41" s="29">
        <v>-16096.700000000012</v>
      </c>
      <c r="N41" s="29">
        <v>-11951.024999999961</v>
      </c>
      <c r="O41" s="29">
        <f t="shared" si="1"/>
        <v>441102.6</v>
      </c>
      <c r="P41" s="29">
        <f t="shared" si="2"/>
        <v>1610665</v>
      </c>
    </row>
    <row r="42" spans="1:16" s="2" customFormat="1">
      <c r="A42" s="58">
        <v>42705</v>
      </c>
      <c r="B42" s="27">
        <v>231214.6</v>
      </c>
      <c r="C42" s="27">
        <v>579093.39986500004</v>
      </c>
      <c r="D42" s="27">
        <v>282784.59999999998</v>
      </c>
      <c r="E42" s="28">
        <v>93970.000135000024</v>
      </c>
      <c r="F42" s="27">
        <v>47647.9</v>
      </c>
      <c r="G42" s="29">
        <f t="shared" ref="G42:G49" si="3">SUM(B42:F42)</f>
        <v>1234710.5</v>
      </c>
      <c r="H42" s="27">
        <v>13744.4</v>
      </c>
      <c r="I42" s="27"/>
      <c r="J42" s="27">
        <v>12385</v>
      </c>
      <c r="K42" s="27">
        <v>475463.3</v>
      </c>
      <c r="L42" s="27">
        <v>72879.900000000009</v>
      </c>
      <c r="M42" s="29">
        <v>-54664.800000000032</v>
      </c>
      <c r="N42" s="29">
        <v>-39482.000000000044</v>
      </c>
      <c r="O42" s="29">
        <f t="shared" ref="O42:O49" si="4">SUM(H42:N42)</f>
        <v>480325.79999999987</v>
      </c>
      <c r="P42" s="29">
        <f t="shared" ref="P42:P49" si="5">O42+G42</f>
        <v>1715036.2999999998</v>
      </c>
    </row>
    <row r="43" spans="1:16" s="2" customFormat="1">
      <c r="A43" s="58">
        <v>42825</v>
      </c>
      <c r="B43" s="27">
        <v>229143.00000000006</v>
      </c>
      <c r="C43" s="27">
        <v>642469.65</v>
      </c>
      <c r="D43" s="27">
        <v>306584.55</v>
      </c>
      <c r="E43" s="28">
        <v>121247.4</v>
      </c>
      <c r="F43" s="27">
        <v>50629.200000000004</v>
      </c>
      <c r="G43" s="29">
        <f t="shared" si="3"/>
        <v>1350073.8</v>
      </c>
      <c r="H43" s="27">
        <v>14102.3</v>
      </c>
      <c r="I43" s="27"/>
      <c r="J43" s="27">
        <v>24941.399999999998</v>
      </c>
      <c r="K43" s="27">
        <v>474245.64999999997</v>
      </c>
      <c r="L43" s="27">
        <v>72879.900000000009</v>
      </c>
      <c r="M43" s="29">
        <v>-42300.449999999924</v>
      </c>
      <c r="N43" s="29">
        <v>-135584.70000000004</v>
      </c>
      <c r="O43" s="29">
        <f t="shared" si="4"/>
        <v>408284.1</v>
      </c>
      <c r="P43" s="29">
        <f t="shared" si="5"/>
        <v>1758357.9</v>
      </c>
    </row>
    <row r="44" spans="1:16" s="2" customFormat="1">
      <c r="A44" s="58">
        <v>42916</v>
      </c>
      <c r="B44" s="27">
        <v>261660.30000000002</v>
      </c>
      <c r="C44" s="27">
        <v>705438.70000000007</v>
      </c>
      <c r="D44" s="27">
        <v>309096.69999999995</v>
      </c>
      <c r="E44" s="28">
        <v>140815.79999999999</v>
      </c>
      <c r="F44" s="27">
        <v>53132.4</v>
      </c>
      <c r="G44" s="29">
        <f t="shared" si="3"/>
        <v>1470143.9000000001</v>
      </c>
      <c r="H44" s="27">
        <v>13350.1</v>
      </c>
      <c r="I44" s="27"/>
      <c r="J44" s="27">
        <v>28009</v>
      </c>
      <c r="K44" s="27">
        <v>492489.1</v>
      </c>
      <c r="L44" s="27">
        <v>76183.899999999994</v>
      </c>
      <c r="M44" s="29">
        <v>-71300.999999999985</v>
      </c>
      <c r="N44" s="29">
        <v>-141703.20000000001</v>
      </c>
      <c r="O44" s="29">
        <f t="shared" si="4"/>
        <v>397027.89999999997</v>
      </c>
      <c r="P44" s="29">
        <f t="shared" si="5"/>
        <v>1867171.8</v>
      </c>
    </row>
    <row r="45" spans="1:16" s="2" customFormat="1">
      <c r="A45" s="58">
        <v>43008</v>
      </c>
      <c r="B45" s="27">
        <v>250027.09999999995</v>
      </c>
      <c r="C45" s="27">
        <v>713705.45000000019</v>
      </c>
      <c r="D45" s="27">
        <v>322085.59999999998</v>
      </c>
      <c r="E45" s="28">
        <v>142228.70000000001</v>
      </c>
      <c r="F45" s="27">
        <v>55757.4</v>
      </c>
      <c r="G45" s="29">
        <f t="shared" si="3"/>
        <v>1483804.25</v>
      </c>
      <c r="H45" s="27">
        <v>12501.7</v>
      </c>
      <c r="I45" s="27"/>
      <c r="J45" s="27">
        <v>32252.799999999999</v>
      </c>
      <c r="K45" s="27">
        <v>509413.2</v>
      </c>
      <c r="L45" s="27">
        <v>77940.400000000009</v>
      </c>
      <c r="M45" s="29">
        <v>-33347.900000000009</v>
      </c>
      <c r="N45" s="29">
        <v>-156505.49999999997</v>
      </c>
      <c r="O45" s="29">
        <f t="shared" si="4"/>
        <v>442254.69999999995</v>
      </c>
      <c r="P45" s="29">
        <f t="shared" si="5"/>
        <v>1926058.95</v>
      </c>
    </row>
    <row r="46" spans="1:16" s="2" customFormat="1">
      <c r="A46" s="58">
        <v>43100</v>
      </c>
      <c r="B46" s="27">
        <v>263446.60000000003</v>
      </c>
      <c r="C46" s="27">
        <v>732242.5</v>
      </c>
      <c r="D46" s="27">
        <v>345184</v>
      </c>
      <c r="E46" s="28">
        <v>158586.29999999999</v>
      </c>
      <c r="F46" s="27">
        <v>57180.100000000006</v>
      </c>
      <c r="G46" s="29">
        <f t="shared" si="3"/>
        <v>1556639.5000000002</v>
      </c>
      <c r="H46" s="27">
        <v>12022.2</v>
      </c>
      <c r="I46" s="27"/>
      <c r="J46" s="27">
        <v>17665.900000000001</v>
      </c>
      <c r="K46" s="27">
        <v>514509</v>
      </c>
      <c r="L46" s="27">
        <v>77484.100000000006</v>
      </c>
      <c r="M46" s="29">
        <v>-51105</v>
      </c>
      <c r="N46" s="29">
        <v>-133872.6</v>
      </c>
      <c r="O46" s="29">
        <f t="shared" si="4"/>
        <v>436703.6</v>
      </c>
      <c r="P46" s="29">
        <f t="shared" si="5"/>
        <v>1993343.1</v>
      </c>
    </row>
    <row r="47" spans="1:16" s="2" customFormat="1" ht="18">
      <c r="A47" s="26" t="s">
        <v>59</v>
      </c>
      <c r="B47" s="27">
        <v>249480.2</v>
      </c>
      <c r="C47" s="27">
        <v>778473.79999999993</v>
      </c>
      <c r="D47" s="27">
        <v>366927.89999999991</v>
      </c>
      <c r="E47" s="28">
        <v>171240.60000000003</v>
      </c>
      <c r="F47" s="27">
        <v>59888.800000000003</v>
      </c>
      <c r="G47" s="29">
        <f t="shared" si="3"/>
        <v>1626011.3</v>
      </c>
      <c r="H47" s="27">
        <v>11284.9</v>
      </c>
      <c r="I47" s="27"/>
      <c r="J47" s="27">
        <v>25616.3</v>
      </c>
      <c r="K47" s="27">
        <v>518959.5</v>
      </c>
      <c r="L47" s="27">
        <v>78306.3</v>
      </c>
      <c r="M47" s="27">
        <v>-91019.20000000007</v>
      </c>
      <c r="N47" s="29">
        <v>-147164.70000000004</v>
      </c>
      <c r="O47" s="29">
        <f t="shared" si="4"/>
        <v>395983.09999999986</v>
      </c>
      <c r="P47" s="29">
        <f t="shared" si="5"/>
        <v>2021994.4</v>
      </c>
    </row>
    <row r="48" spans="1:16" s="2" customFormat="1" ht="18">
      <c r="A48" s="26" t="s">
        <v>62</v>
      </c>
      <c r="B48" s="27">
        <v>282491.2</v>
      </c>
      <c r="C48" s="27">
        <v>810466.8</v>
      </c>
      <c r="D48" s="27">
        <v>381790.4</v>
      </c>
      <c r="E48" s="28">
        <v>157640.1</v>
      </c>
      <c r="F48" s="27">
        <v>63540.399999999994</v>
      </c>
      <c r="G48" s="29">
        <f t="shared" si="3"/>
        <v>1695928.9</v>
      </c>
      <c r="H48" s="27">
        <v>11429.7</v>
      </c>
      <c r="I48" s="27"/>
      <c r="J48" s="27">
        <v>18656.7</v>
      </c>
      <c r="K48" s="27">
        <v>543453.1</v>
      </c>
      <c r="L48" s="27">
        <v>87888.299999999988</v>
      </c>
      <c r="M48" s="27">
        <v>-85172.399999999965</v>
      </c>
      <c r="N48" s="29">
        <v>-169217.20000000004</v>
      </c>
      <c r="O48" s="29">
        <f t="shared" si="4"/>
        <v>407038.20000000007</v>
      </c>
      <c r="P48" s="29">
        <f t="shared" si="5"/>
        <v>2102967.1</v>
      </c>
    </row>
    <row r="49" spans="1:16" s="2" customFormat="1" ht="18">
      <c r="A49" s="26" t="s">
        <v>64</v>
      </c>
      <c r="B49" s="27">
        <v>266666.10000000003</v>
      </c>
      <c r="C49" s="27">
        <v>845710.90000000014</v>
      </c>
      <c r="D49" s="27">
        <v>408614.79999999993</v>
      </c>
      <c r="E49" s="28">
        <v>176854.19999999998</v>
      </c>
      <c r="F49" s="27">
        <v>67734.199999999983</v>
      </c>
      <c r="G49" s="29">
        <f t="shared" si="3"/>
        <v>1765580.2000000002</v>
      </c>
      <c r="H49" s="27">
        <v>12156.8</v>
      </c>
      <c r="I49" s="27"/>
      <c r="J49" s="27">
        <v>26368.5</v>
      </c>
      <c r="K49" s="27">
        <v>562635.1</v>
      </c>
      <c r="L49" s="27">
        <v>87888.299999999988</v>
      </c>
      <c r="M49" s="27">
        <v>-87942.79999999993</v>
      </c>
      <c r="N49" s="29">
        <v>-184560.99999999997</v>
      </c>
      <c r="O49" s="29">
        <f t="shared" si="4"/>
        <v>416544.9</v>
      </c>
      <c r="P49" s="29">
        <f t="shared" si="5"/>
        <v>2182125.1</v>
      </c>
    </row>
    <row r="50" spans="1:16" ht="18.75">
      <c r="A50" s="64" t="s">
        <v>45</v>
      </c>
      <c r="B50" s="65"/>
      <c r="C50" s="6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3"/>
    </row>
    <row r="51" spans="1:16" ht="18.75">
      <c r="A51" s="66" t="s">
        <v>46</v>
      </c>
      <c r="B51" s="67"/>
      <c r="C51" s="67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1:16" ht="18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</sheetData>
  <mergeCells count="5">
    <mergeCell ref="A2:P2"/>
    <mergeCell ref="A5:A6"/>
    <mergeCell ref="B5:G5"/>
    <mergeCell ref="H5:O5"/>
    <mergeCell ref="P5:P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7"/>
  <sheetViews>
    <sheetView tabSelected="1" topLeftCell="G1" workbookViewId="0">
      <selection activeCell="R6" sqref="R6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10" width="12.33203125" customWidth="1"/>
    <col min="13" max="14" width="15.77734375" customWidth="1"/>
    <col min="16" max="16" width="12" customWidth="1"/>
  </cols>
  <sheetData>
    <row r="1" spans="1:20">
      <c r="A1" s="57" t="s">
        <v>11</v>
      </c>
      <c r="P1" s="73" t="s">
        <v>66</v>
      </c>
    </row>
    <row r="2" spans="1:20" s="30" customFormat="1" ht="19.5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3"/>
      <c r="R2" s="53"/>
      <c r="S2" s="53"/>
      <c r="T2" s="54"/>
    </row>
    <row r="3" spans="1:20" s="30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51"/>
      <c r="Q3" s="55"/>
    </row>
    <row r="4" spans="1:20" s="30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5"/>
    </row>
    <row r="5" spans="1:20" s="30" customFormat="1" ht="15.75" customHeight="1">
      <c r="A5" s="84" t="s">
        <v>37</v>
      </c>
      <c r="B5" s="82" t="s">
        <v>28</v>
      </c>
      <c r="C5" s="82"/>
      <c r="D5" s="82"/>
      <c r="E5" s="82"/>
      <c r="F5" s="82"/>
      <c r="G5" s="82"/>
      <c r="H5" s="82" t="s">
        <v>51</v>
      </c>
      <c r="I5" s="82"/>
      <c r="J5" s="82"/>
      <c r="K5" s="82"/>
      <c r="L5" s="82"/>
      <c r="M5" s="82"/>
      <c r="N5" s="82"/>
      <c r="O5" s="82"/>
      <c r="P5" s="83" t="s">
        <v>36</v>
      </c>
    </row>
    <row r="6" spans="1:20" s="30" customFormat="1" ht="93.75">
      <c r="A6" s="85"/>
      <c r="B6" s="33" t="s">
        <v>29</v>
      </c>
      <c r="C6" s="32" t="s">
        <v>30</v>
      </c>
      <c r="D6" s="34" t="s">
        <v>38</v>
      </c>
      <c r="E6" s="34" t="s">
        <v>31</v>
      </c>
      <c r="F6" s="32" t="s">
        <v>41</v>
      </c>
      <c r="G6" s="31" t="s">
        <v>1</v>
      </c>
      <c r="H6" s="32" t="s">
        <v>33</v>
      </c>
      <c r="I6" s="34" t="s">
        <v>40</v>
      </c>
      <c r="J6" s="34" t="s">
        <v>42</v>
      </c>
      <c r="K6" s="34" t="s">
        <v>43</v>
      </c>
      <c r="L6" s="68" t="s">
        <v>55</v>
      </c>
      <c r="M6" s="32" t="s">
        <v>44</v>
      </c>
      <c r="N6" s="52" t="s">
        <v>50</v>
      </c>
      <c r="O6" s="52" t="s">
        <v>1</v>
      </c>
      <c r="P6" s="83"/>
    </row>
    <row r="7" spans="1:20" s="2" customFormat="1" ht="15" customHeight="1">
      <c r="A7" s="36">
        <v>2008</v>
      </c>
      <c r="B7" s="27">
        <v>112622.5</v>
      </c>
      <c r="C7" s="27">
        <v>207061.90000000005</v>
      </c>
      <c r="D7" s="27">
        <v>99838.999999999985</v>
      </c>
      <c r="E7" s="28">
        <v>63073.699999999953</v>
      </c>
      <c r="F7" s="27">
        <v>7693.2999999999975</v>
      </c>
      <c r="G7" s="29">
        <f t="shared" ref="G7:G14" si="0">SUM(B7:F7)</f>
        <v>490290.39999999997</v>
      </c>
      <c r="H7" s="27">
        <v>8345</v>
      </c>
      <c r="I7" s="27"/>
      <c r="J7" s="27">
        <v>5225.7</v>
      </c>
      <c r="K7" s="27">
        <v>113622.39999999999</v>
      </c>
      <c r="L7" s="27"/>
      <c r="M7" s="29">
        <v>-3768.2999999999984</v>
      </c>
      <c r="N7" s="29">
        <v>55045</v>
      </c>
      <c r="O7" s="29">
        <f t="shared" ref="O7:O14" si="1">SUM(H7:N7)</f>
        <v>178469.8</v>
      </c>
      <c r="P7" s="29">
        <f t="shared" ref="P7:P16" si="2">O7+G7</f>
        <v>668760.19999999995</v>
      </c>
    </row>
    <row r="8" spans="1:20" s="2" customFormat="1">
      <c r="A8" s="36">
        <v>2009</v>
      </c>
      <c r="B8" s="27">
        <v>120909.20000000001</v>
      </c>
      <c r="C8" s="27">
        <v>246210.90000000002</v>
      </c>
      <c r="D8" s="27">
        <v>116937.90000000001</v>
      </c>
      <c r="E8" s="28">
        <v>81245.400000000009</v>
      </c>
      <c r="F8" s="27">
        <v>9700.5</v>
      </c>
      <c r="G8" s="29">
        <f t="shared" si="0"/>
        <v>575003.9</v>
      </c>
      <c r="H8" s="27">
        <v>11783.1</v>
      </c>
      <c r="I8" s="27"/>
      <c r="J8" s="27">
        <v>3627.5</v>
      </c>
      <c r="K8" s="27">
        <v>143779.1</v>
      </c>
      <c r="L8" s="27"/>
      <c r="M8" s="29">
        <v>-1285.7000000000069</v>
      </c>
      <c r="N8" s="29">
        <v>74176.800000000003</v>
      </c>
      <c r="O8" s="29">
        <f t="shared" si="1"/>
        <v>232080.8</v>
      </c>
      <c r="P8" s="29">
        <f t="shared" si="2"/>
        <v>807084.7</v>
      </c>
    </row>
    <row r="9" spans="1:20" s="2" customFormat="1">
      <c r="A9" s="36">
        <v>2010</v>
      </c>
      <c r="B9" s="27">
        <v>138046.20000000001</v>
      </c>
      <c r="C9" s="27">
        <v>325647.41550299997</v>
      </c>
      <c r="D9" s="27">
        <v>153042.70000000001</v>
      </c>
      <c r="E9" s="28">
        <v>89619.9</v>
      </c>
      <c r="F9" s="27">
        <v>12715.400000000001</v>
      </c>
      <c r="G9" s="29">
        <f t="shared" si="0"/>
        <v>719071.6155030001</v>
      </c>
      <c r="H9" s="27">
        <v>17033.199999999997</v>
      </c>
      <c r="I9" s="27"/>
      <c r="J9" s="27">
        <v>10515.6</v>
      </c>
      <c r="K9" s="27">
        <v>189548.19999999998</v>
      </c>
      <c r="L9" s="27"/>
      <c r="M9" s="27">
        <v>3236.4844970000017</v>
      </c>
      <c r="N9" s="29">
        <v>40070.499999999993</v>
      </c>
      <c r="O9" s="29">
        <f t="shared" si="1"/>
        <v>260403.98449699997</v>
      </c>
      <c r="P9" s="29">
        <f t="shared" si="2"/>
        <v>979475.60000000009</v>
      </c>
    </row>
    <row r="10" spans="1:20" s="2" customFormat="1">
      <c r="A10" s="36">
        <v>2011</v>
      </c>
      <c r="B10" s="27">
        <v>152049.79999999999</v>
      </c>
      <c r="C10" s="27">
        <v>324233.86666666658</v>
      </c>
      <c r="D10" s="27">
        <v>190372.39999999997</v>
      </c>
      <c r="E10" s="28">
        <v>89131.400000000009</v>
      </c>
      <c r="F10" s="27">
        <v>17995.999999999996</v>
      </c>
      <c r="G10" s="29">
        <f t="shared" si="0"/>
        <v>773783.46666666656</v>
      </c>
      <c r="H10" s="27">
        <v>15478.699999999999</v>
      </c>
      <c r="I10" s="27"/>
      <c r="J10" s="27">
        <v>12302.2</v>
      </c>
      <c r="K10" s="27">
        <v>237586.19999999998</v>
      </c>
      <c r="L10" s="27"/>
      <c r="M10" s="29">
        <v>9396.5000000000055</v>
      </c>
      <c r="N10" s="29">
        <v>58205.333333333321</v>
      </c>
      <c r="O10" s="29">
        <f t="shared" si="1"/>
        <v>332968.93333333329</v>
      </c>
      <c r="P10" s="29">
        <f t="shared" si="2"/>
        <v>1106752.3999999999</v>
      </c>
    </row>
    <row r="11" spans="1:20" s="2" customFormat="1">
      <c r="A11" s="36">
        <v>2012</v>
      </c>
      <c r="B11" s="27">
        <v>170990.69999999998</v>
      </c>
      <c r="C11" s="27">
        <v>351213.60000000003</v>
      </c>
      <c r="D11" s="27">
        <v>221036.7</v>
      </c>
      <c r="E11" s="28">
        <v>134007.29999999999</v>
      </c>
      <c r="F11" s="27">
        <v>20402.899999999998</v>
      </c>
      <c r="G11" s="29">
        <f t="shared" si="0"/>
        <v>897651.20000000007</v>
      </c>
      <c r="H11" s="27">
        <v>17471.5</v>
      </c>
      <c r="I11" s="27"/>
      <c r="J11" s="27">
        <v>15658.2</v>
      </c>
      <c r="K11" s="27">
        <v>295446.90000000002</v>
      </c>
      <c r="L11" s="27"/>
      <c r="M11" s="29">
        <v>-3692.6000000000117</v>
      </c>
      <c r="N11" s="29">
        <v>14473.7</v>
      </c>
      <c r="O11" s="29">
        <f t="shared" si="1"/>
        <v>339357.7</v>
      </c>
      <c r="P11" s="29">
        <f t="shared" si="2"/>
        <v>1237008.9000000001</v>
      </c>
    </row>
    <row r="12" spans="1:20" s="2" customFormat="1">
      <c r="A12" s="36">
        <v>2013</v>
      </c>
      <c r="B12" s="27">
        <v>184188.60000000003</v>
      </c>
      <c r="C12" s="27">
        <v>402424.5</v>
      </c>
      <c r="D12" s="27">
        <v>264023.3</v>
      </c>
      <c r="E12" s="28">
        <v>136096.19999999998</v>
      </c>
      <c r="F12" s="27">
        <v>26738.600000000006</v>
      </c>
      <c r="G12" s="29">
        <f t="shared" si="0"/>
        <v>1013471.2000000001</v>
      </c>
      <c r="H12" s="27">
        <v>17595.400000000001</v>
      </c>
      <c r="I12" s="27"/>
      <c r="J12" s="27">
        <v>7533</v>
      </c>
      <c r="K12" s="27">
        <v>317119.3</v>
      </c>
      <c r="L12" s="27"/>
      <c r="M12" s="29">
        <v>-7557.7000000000126</v>
      </c>
      <c r="N12" s="29">
        <v>5349.9000000000406</v>
      </c>
      <c r="O12" s="29">
        <f t="shared" si="1"/>
        <v>340039.9</v>
      </c>
      <c r="P12" s="29">
        <f t="shared" si="2"/>
        <v>1353511.1</v>
      </c>
    </row>
    <row r="13" spans="1:20" s="2" customFormat="1">
      <c r="A13" s="36">
        <v>2014</v>
      </c>
      <c r="B13" s="27">
        <v>195547.7</v>
      </c>
      <c r="C13" s="27">
        <v>458310.60000000003</v>
      </c>
      <c r="D13" s="27">
        <v>288594.30000000005</v>
      </c>
      <c r="E13" s="28">
        <v>164626.70000000004</v>
      </c>
      <c r="F13" s="27">
        <v>34759.1</v>
      </c>
      <c r="G13" s="29">
        <f t="shared" si="0"/>
        <v>1141838.4000000001</v>
      </c>
      <c r="H13" s="27">
        <v>18489.400000000001</v>
      </c>
      <c r="I13" s="27"/>
      <c r="J13" s="27">
        <v>9222.6</v>
      </c>
      <c r="K13" s="27">
        <v>385480.5</v>
      </c>
      <c r="L13" s="27"/>
      <c r="M13" s="29">
        <v>-7032.8999999999824</v>
      </c>
      <c r="N13" s="29">
        <v>-47293.900000000009</v>
      </c>
      <c r="O13" s="29">
        <f t="shared" si="1"/>
        <v>358865.7</v>
      </c>
      <c r="P13" s="29">
        <f t="shared" si="2"/>
        <v>1500704.1</v>
      </c>
    </row>
    <row r="14" spans="1:20" s="2" customFormat="1">
      <c r="A14" s="36">
        <v>2015</v>
      </c>
      <c r="B14" s="27">
        <v>202881.5</v>
      </c>
      <c r="C14" s="27">
        <v>440851.1999999999</v>
      </c>
      <c r="D14" s="27">
        <v>327388.60000000003</v>
      </c>
      <c r="E14" s="28">
        <v>135251.80000000002</v>
      </c>
      <c r="F14" s="27">
        <v>48906.30000000001</v>
      </c>
      <c r="G14" s="29">
        <f t="shared" si="0"/>
        <v>1155279.4000000001</v>
      </c>
      <c r="H14" s="27">
        <v>12527.599999999999</v>
      </c>
      <c r="I14" s="27"/>
      <c r="J14" s="27">
        <v>5645.1</v>
      </c>
      <c r="K14" s="27">
        <v>422409.19999999995</v>
      </c>
      <c r="L14" s="27"/>
      <c r="M14" s="29">
        <v>-25004.400000000005</v>
      </c>
      <c r="N14" s="29">
        <v>-59588.299999999974</v>
      </c>
      <c r="O14" s="29">
        <f t="shared" si="1"/>
        <v>355989.19999999995</v>
      </c>
      <c r="P14" s="29">
        <f t="shared" si="2"/>
        <v>1511268.6</v>
      </c>
    </row>
    <row r="15" spans="1:20" s="2" customFormat="1">
      <c r="A15" s="36">
        <v>2016</v>
      </c>
      <c r="B15" s="27">
        <v>231214.6</v>
      </c>
      <c r="C15" s="27">
        <v>579093.39986500004</v>
      </c>
      <c r="D15" s="27">
        <v>282784.59999999998</v>
      </c>
      <c r="E15" s="28">
        <v>93970.000135000024</v>
      </c>
      <c r="F15" s="27">
        <v>47647.9</v>
      </c>
      <c r="G15" s="29">
        <f t="shared" ref="G15:G16" si="3">SUM(B15:F15)</f>
        <v>1234710.5</v>
      </c>
      <c r="H15" s="27">
        <v>13744.4</v>
      </c>
      <c r="I15" s="27"/>
      <c r="J15" s="27">
        <v>12385</v>
      </c>
      <c r="K15" s="27">
        <v>475463.3</v>
      </c>
      <c r="L15" s="27">
        <v>72879.900000000009</v>
      </c>
      <c r="M15" s="29">
        <v>-54664.800000000032</v>
      </c>
      <c r="N15" s="29">
        <v>-39482.000000000044</v>
      </c>
      <c r="O15" s="29">
        <f t="shared" ref="O15:O16" si="4">SUM(H15:N15)</f>
        <v>480325.79999999987</v>
      </c>
      <c r="P15" s="29">
        <f t="shared" si="2"/>
        <v>1715036.2999999998</v>
      </c>
    </row>
    <row r="16" spans="1:20" s="2" customFormat="1">
      <c r="A16" s="36">
        <v>2017</v>
      </c>
      <c r="B16" s="27">
        <v>263446.60000000003</v>
      </c>
      <c r="C16" s="27">
        <v>732242.5</v>
      </c>
      <c r="D16" s="27">
        <v>345184</v>
      </c>
      <c r="E16" s="28">
        <v>158586.29999999999</v>
      </c>
      <c r="F16" s="27">
        <v>57180.100000000006</v>
      </c>
      <c r="G16" s="29">
        <f t="shared" si="3"/>
        <v>1556639.5000000002</v>
      </c>
      <c r="H16" s="27">
        <v>12022.2</v>
      </c>
      <c r="I16" s="27"/>
      <c r="J16" s="27">
        <v>17665.900000000001</v>
      </c>
      <c r="K16" s="27">
        <v>514509</v>
      </c>
      <c r="L16" s="27">
        <v>77484.100000000006</v>
      </c>
      <c r="M16" s="29">
        <v>-51105</v>
      </c>
      <c r="N16" s="29">
        <v>-133872.6</v>
      </c>
      <c r="O16" s="29">
        <f t="shared" si="4"/>
        <v>436703.6</v>
      </c>
      <c r="P16" s="29">
        <f t="shared" si="2"/>
        <v>1993343.1</v>
      </c>
    </row>
    <row r="17" spans="1:16" ht="18.75">
      <c r="A17" s="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ht="18.75">
      <c r="A18" s="64" t="s">
        <v>45</v>
      </c>
      <c r="B18" s="65"/>
      <c r="C18" s="6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3"/>
    </row>
    <row r="19" spans="1:16" ht="18.75">
      <c r="A19" s="66" t="s">
        <v>46</v>
      </c>
      <c r="B19" s="67"/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ht="18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>
      <c r="B21"/>
      <c r="C21"/>
    </row>
    <row r="22" spans="1:16">
      <c r="B22"/>
      <c r="C22"/>
    </row>
    <row r="23" spans="1:16">
      <c r="B23"/>
      <c r="C23"/>
    </row>
    <row r="24" spans="1:16">
      <c r="B24"/>
      <c r="C24"/>
    </row>
    <row r="25" spans="1:16">
      <c r="B25"/>
      <c r="C25"/>
    </row>
    <row r="26" spans="1:16">
      <c r="B26"/>
      <c r="C26"/>
    </row>
    <row r="27" spans="1:16">
      <c r="B27"/>
      <c r="C27"/>
    </row>
    <row r="28" spans="1:16">
      <c r="B28"/>
      <c r="C28"/>
    </row>
    <row r="29" spans="1:16">
      <c r="B29"/>
      <c r="C29"/>
    </row>
    <row r="30" spans="1:16">
      <c r="B30"/>
      <c r="C30"/>
    </row>
    <row r="31" spans="1:16">
      <c r="B31"/>
      <c r="C31"/>
    </row>
    <row r="32" spans="1:16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</sheetData>
  <mergeCells count="5">
    <mergeCell ref="A2:P2"/>
    <mergeCell ref="A5:A6"/>
    <mergeCell ref="B5:G5"/>
    <mergeCell ref="H5:O5"/>
    <mergeCell ref="P5:P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2019-01-25T08:02:20Z</dcterms:modified>
</cp:coreProperties>
</file>