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 tabRatio="60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E146" i="3" l="1"/>
  <c r="F146" i="3" s="1"/>
  <c r="F145" i="3" l="1"/>
  <c r="E145" i="3"/>
  <c r="E52" i="4" l="1"/>
  <c r="F52" i="4" s="1"/>
  <c r="F143" i="3"/>
  <c r="F144" i="3"/>
  <c r="E144" i="3"/>
  <c r="E143" i="3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<sst xmlns="http://schemas.openxmlformats.org/spreadsheetml/2006/main" count="290" uniqueCount="42">
  <si>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</si>
  <si>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</si>
  <si>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</si>
  <si>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</si>
  <si>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</si>
  <si>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</si>
  <si>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</si>
  <si>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</si>
  <si>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</si>
  <si>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</si>
  <si>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</si>
  <si>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</si>
  <si>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</si>
  <si>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</si>
  <si>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</si>
  <si>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</si>
  <si>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</si>
  <si>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</si>
  <si>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</si>
  <si>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</si>
  <si>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</si>
  <si>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</si>
  <si>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</si>
  <si>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</si>
  <si>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</si>
  <si>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</si>
  <si>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</si>
  <si>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</si>
  <si>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</si>
  <si>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</si>
  <si>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</si>
  <si>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</si>
  <si>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</si>
  <si>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</si>
  <si>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</si>
  <si>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</si>
  <si>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</si>
  <si>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</si>
  <si>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</si>
  <si>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</si>
  <si>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t>2018</t>
  </si>
  <si>
    <t>Q2-2019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</si>
</sst>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0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  <xf numFmtId="167" fontId="4" fillId="0" borderId="9" xfId="0" quotePrefix="1" applyNumberFormat="1" applyFont="1" applyBorder="1" applyAlignment="1" applyProtection="1">
      <alignment horizontal="left"/>
    </xf>
    <xf numFmtId="166" fontId="4" fillId="0" borderId="1" xfId="0" applyNumberFormat="1" applyFont="1" applyBorder="1" applyAlignment="1"/>
    <xf numFmtId="166" fontId="4" fillId="0" borderId="1" xfId="0" applyNumberFormat="1" applyFont="1" applyBorder="1" applyAlignment="1" applyProtection="1"/>
    <xf numFmtId="166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 applyProtection="1">
      <alignment horizontal="right"/>
    </xf>
    <xf numFmtId="166" fontId="4" fillId="0" borderId="2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D1" workbookViewId="0">
      <selection activeCell="E2" sqref="E2"/>
    </sheetView>
  </sheetViews>
  <sheetFormatPr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43708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0" t="s">
        <v>41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1" t="s">
        <v>40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49"/>
  <sheetViews>
    <sheetView workbookViewId="0">
      <pane xSplit="1" ySplit="6" topLeftCell="H137" activePane="bottomRight" state="frozen"/>
      <selection pane="topRight" activeCell="B1" sqref="B1"/>
      <selection pane="bottomLeft" activeCell="A7" sqref="A7"/>
      <selection pane="bottomRight" activeCell="A146" sqref="A146"/>
    </sheetView>
  </sheetViews>
  <sheetFormatPr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</row>
    <row r="4" spans="1:9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46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18">
        <v>43496</v>
      </c>
      <c r="B139" s="17">
        <v>-325405.59999999998</v>
      </c>
      <c r="C139" s="19">
        <v>-182568.59999999998</v>
      </c>
      <c r="D139" s="19">
        <v>378404</v>
      </c>
      <c r="E139" s="17">
        <v>15453.900000000029</v>
      </c>
      <c r="F139" s="20">
        <f t="shared" si="3"/>
        <v>-114116.29999999993</v>
      </c>
      <c r="G139" s="21">
        <v>262187.40000000002</v>
      </c>
      <c r="H139" s="21" t="s">
        <v>0</v>
      </c>
      <c r="I139" s="22">
        <v>148071.1</v>
      </c>
    </row>
    <row r="140" spans="1:9" x14ac:dyDescent="0.25">
      <c r="A140" s="18">
        <v>43524</v>
      </c>
      <c r="B140" s="17">
        <v>-333463.40000000002</v>
      </c>
      <c r="C140" s="19">
        <v>-148014.80000000002</v>
      </c>
      <c r="D140" s="19">
        <v>398819.8</v>
      </c>
      <c r="E140" s="17">
        <v>10085.800000000034</v>
      </c>
      <c r="F140" s="20">
        <f t="shared" si="3"/>
        <v>-72572.600000000049</v>
      </c>
      <c r="G140" s="21">
        <v>267170</v>
      </c>
      <c r="H140" s="21" t="s">
        <v>0</v>
      </c>
      <c r="I140" s="22">
        <v>194597.4</v>
      </c>
    </row>
    <row r="141" spans="1:9" x14ac:dyDescent="0.25">
      <c r="A141" s="18">
        <v>43555</v>
      </c>
      <c r="B141" s="17">
        <v>-329231.59999999998</v>
      </c>
      <c r="C141" s="19">
        <v>-166782.39999999999</v>
      </c>
      <c r="D141" s="19">
        <v>417991.1</v>
      </c>
      <c r="E141" s="17">
        <f>-12469.6+13221.2</f>
        <v>751.60000000000036</v>
      </c>
      <c r="F141" s="20">
        <f t="shared" si="3"/>
        <v>-77271.300000000017</v>
      </c>
      <c r="G141" s="21">
        <v>287000</v>
      </c>
      <c r="H141" s="21" t="s">
        <v>0</v>
      </c>
      <c r="I141" s="22">
        <v>209728.7</v>
      </c>
    </row>
    <row r="142" spans="1:9" x14ac:dyDescent="0.25">
      <c r="A142" s="18">
        <v>43556</v>
      </c>
      <c r="B142" s="17">
        <v>-334917.5</v>
      </c>
      <c r="C142" s="19">
        <v>-159870.79999999999</v>
      </c>
      <c r="D142" s="19">
        <v>382349.9</v>
      </c>
      <c r="E142" s="17">
        <f>-9877.6+39408.9</f>
        <v>29531.300000000003</v>
      </c>
      <c r="F142" s="20">
        <f t="shared" si="3"/>
        <v>-82907.099999999962</v>
      </c>
      <c r="G142" s="21">
        <v>295000</v>
      </c>
      <c r="H142" s="21" t="s">
        <v>0</v>
      </c>
      <c r="I142" s="22">
        <v>212092.9</v>
      </c>
    </row>
    <row r="143" spans="1:9" x14ac:dyDescent="0.25">
      <c r="A143" s="18">
        <v>43587</v>
      </c>
      <c r="B143" s="17">
        <v>-364833</v>
      </c>
      <c r="C143" s="19">
        <v>-133902.20000000001</v>
      </c>
      <c r="D143" s="19">
        <v>332252.7</v>
      </c>
      <c r="E143" s="17">
        <f>-11118.6+31220.6</f>
        <v>20102</v>
      </c>
      <c r="F143" s="20">
        <f t="shared" si="3"/>
        <v>-146380.5</v>
      </c>
      <c r="G143" s="21">
        <v>320000</v>
      </c>
      <c r="H143" s="21" t="s">
        <v>0</v>
      </c>
      <c r="I143" s="22">
        <v>173619.5</v>
      </c>
    </row>
    <row r="144" spans="1:9" x14ac:dyDescent="0.25">
      <c r="A144" s="18">
        <v>43619</v>
      </c>
      <c r="B144" s="17">
        <v>-383003.4</v>
      </c>
      <c r="C144" s="19">
        <v>-121713.1</v>
      </c>
      <c r="D144" s="19">
        <v>377197.7</v>
      </c>
      <c r="E144" s="17">
        <f>-8859.6+21793.6</f>
        <v>12933.999999999998</v>
      </c>
      <c r="F144" s="20">
        <f t="shared" si="3"/>
        <v>-114584.79999999999</v>
      </c>
      <c r="G144" s="21">
        <v>335077.8</v>
      </c>
      <c r="H144" s="21" t="s">
        <v>0</v>
      </c>
      <c r="I144" s="22">
        <v>220493</v>
      </c>
    </row>
    <row r="145" spans="1:9" x14ac:dyDescent="0.25">
      <c r="A145" s="18">
        <v>43677</v>
      </c>
      <c r="B145" s="17">
        <v>-385750.3</v>
      </c>
      <c r="C145" s="19">
        <v>-133765.9</v>
      </c>
      <c r="D145" s="19">
        <v>329139.3</v>
      </c>
      <c r="E145" s="17">
        <f>-10752.3+44407.5</f>
        <v>33655.199999999997</v>
      </c>
      <c r="F145" s="20">
        <f t="shared" si="3"/>
        <v>-156721.69999999995</v>
      </c>
      <c r="G145" s="21">
        <v>349550</v>
      </c>
      <c r="H145" s="21" t="s">
        <v>0</v>
      </c>
      <c r="I145" s="22">
        <v>192828.3</v>
      </c>
    </row>
    <row r="146" spans="1:9" x14ac:dyDescent="0.25">
      <c r="A146" s="18">
        <v>43678</v>
      </c>
      <c r="B146" s="17">
        <v>-383858.4</v>
      </c>
      <c r="C146" s="19">
        <v>-151891.79999999999</v>
      </c>
      <c r="D146" s="19">
        <v>298937.99999999994</v>
      </c>
      <c r="E146" s="17">
        <f>10713.5+88567.4</f>
        <v>99280.9</v>
      </c>
      <c r="F146" s="20">
        <f t="shared" si="3"/>
        <v>-137531.30000000002</v>
      </c>
      <c r="G146" s="21">
        <v>347667.4</v>
      </c>
      <c r="H146" s="21" t="s">
        <v>0</v>
      </c>
      <c r="I146" s="22">
        <v>188709.1</v>
      </c>
    </row>
    <row r="147" spans="1:9" x14ac:dyDescent="0.25">
      <c r="A147" s="74"/>
      <c r="B147" s="75"/>
      <c r="C147" s="76"/>
      <c r="D147" s="76"/>
      <c r="E147" s="75"/>
      <c r="F147" s="77"/>
      <c r="G147" s="78"/>
      <c r="H147" s="78"/>
      <c r="I147" s="79"/>
    </row>
    <row r="148" spans="1:9" x14ac:dyDescent="0.25">
      <c r="A148" s="68" t="s">
        <v>1</v>
      </c>
      <c r="B148" s="69"/>
      <c r="C148" s="69"/>
      <c r="D148" s="69"/>
      <c r="E148" s="69"/>
      <c r="F148" s="69"/>
      <c r="G148" s="69"/>
      <c r="H148" s="69"/>
      <c r="I148" s="70"/>
    </row>
    <row r="149" spans="1:9" x14ac:dyDescent="0.25">
      <c r="A149" s="71"/>
      <c r="B149" s="72"/>
      <c r="C149" s="72"/>
      <c r="D149" s="72"/>
      <c r="E149" s="72"/>
      <c r="F149" s="72"/>
      <c r="G149" s="72"/>
      <c r="H149" s="72"/>
      <c r="I149" s="73"/>
    </row>
  </sheetData>
  <mergeCells count="3">
    <mergeCell ref="A3:I3"/>
    <mergeCell ref="A4:I4"/>
    <mergeCell ref="A148:I14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4"/>
  <sheetViews>
    <sheetView workbookViewId="0">
      <pane xSplit="1" ySplit="6" topLeftCell="G46" activePane="bottomRight" state="frozen"/>
      <selection pane="topRight" activeCell="B1" sqref="B1"/>
      <selection pane="bottomLeft" activeCell="A7" sqref="A7"/>
      <selection pane="bottomRight" activeCell="A53" sqref="A53:I54"/>
    </sheetView>
  </sheetViews>
  <sheetFormatPr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52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18">
        <v>43555</v>
      </c>
      <c r="B51" s="17">
        <v>-329231.59999999998</v>
      </c>
      <c r="C51" s="19">
        <v>-166782.39999999999</v>
      </c>
      <c r="D51" s="19">
        <v>417991.1</v>
      </c>
      <c r="E51" s="17">
        <f>-12469.6+13221.2</f>
        <v>751.60000000000036</v>
      </c>
      <c r="F51" s="20">
        <f t="shared" si="2"/>
        <v>-77271.300000000017</v>
      </c>
      <c r="G51" s="21">
        <v>287000</v>
      </c>
      <c r="H51" s="21" t="s">
        <v>0</v>
      </c>
      <c r="I51" s="22">
        <v>209728.7</v>
      </c>
    </row>
    <row r="52" spans="1:9" x14ac:dyDescent="0.25">
      <c r="A52" s="18">
        <v>43619</v>
      </c>
      <c r="B52" s="17">
        <v>-383003.4</v>
      </c>
      <c r="C52" s="19">
        <v>-121713.1</v>
      </c>
      <c r="D52" s="19">
        <v>377197.7</v>
      </c>
      <c r="E52" s="17">
        <f>-8859.6+21793.6</f>
        <v>12933.999999999998</v>
      </c>
      <c r="F52" s="20">
        <f t="shared" si="2"/>
        <v>-114584.79999999999</v>
      </c>
      <c r="G52" s="21">
        <v>335077.8</v>
      </c>
      <c r="H52" s="21" t="s">
        <v>0</v>
      </c>
      <c r="I52" s="22">
        <v>220493</v>
      </c>
    </row>
    <row r="53" spans="1:9" x14ac:dyDescent="0.25">
      <c r="A53" s="68" t="s">
        <v>1</v>
      </c>
      <c r="B53" s="69"/>
      <c r="C53" s="69"/>
      <c r="D53" s="69"/>
      <c r="E53" s="69"/>
      <c r="F53" s="69"/>
      <c r="G53" s="69"/>
      <c r="H53" s="69"/>
      <c r="I53" s="70"/>
    </row>
    <row r="54" spans="1:9" x14ac:dyDescent="0.25">
      <c r="A54" s="71"/>
      <c r="B54" s="72"/>
      <c r="C54" s="72"/>
      <c r="D54" s="72"/>
      <c r="E54" s="72"/>
      <c r="F54" s="72"/>
      <c r="G54" s="72"/>
      <c r="H54" s="72"/>
      <c r="I54" s="73"/>
    </row>
  </sheetData>
  <mergeCells count="3">
    <mergeCell ref="A3:I3"/>
    <mergeCell ref="A4:I4"/>
    <mergeCell ref="A53:I5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1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17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68" t="s">
        <v>1</v>
      </c>
      <c r="B18" s="69"/>
      <c r="C18" s="69"/>
      <c r="D18" s="69"/>
      <c r="E18" s="69"/>
      <c r="F18" s="69"/>
      <c r="G18" s="69"/>
      <c r="H18" s="69"/>
      <c r="I18" s="70"/>
    </row>
    <row r="19" spans="1:9" x14ac:dyDescent="0.25">
      <c r="A19" s="71"/>
      <c r="B19" s="72"/>
      <c r="C19" s="72"/>
      <c r="D19" s="72"/>
      <c r="E19" s="72"/>
      <c r="F19" s="72"/>
      <c r="G19" s="72"/>
      <c r="H19" s="72"/>
      <c r="I19" s="73"/>
    </row>
    <row r="90" spans="1:9" x14ac:dyDescent="0.25">
      <c r="A90" s="7" t="s">
        <v>1</v>
      </c>
      <c r="B90" s="5"/>
      <c r="C90" s="8"/>
      <c r="D90" s="8"/>
      <c r="E90" s="8"/>
      <c r="F90" s="6"/>
      <c r="G90" s="5"/>
      <c r="H90" s="5"/>
      <c r="I90" s="5"/>
    </row>
    <row r="91" spans="1:9" x14ac:dyDescent="0.25">
      <c r="A91" s="1"/>
      <c r="B91" s="4"/>
      <c r="C91" s="3"/>
      <c r="D91" s="3"/>
      <c r="E91" s="3"/>
      <c r="F91" s="2"/>
      <c r="G91" s="4"/>
      <c r="H91" s="4"/>
      <c r="I91" s="4"/>
    </row>
  </sheetData>
  <mergeCells count="3">
    <mergeCell ref="A3:I3"/>
    <mergeCell ref="A4:I4"/>
    <mergeCell ref="A18:I1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2016-04-25T06:24:00Z</cp:lastPrinted>
  <dcterms:created xsi:type="dcterms:W3CDTF">2000-09-13T06:17:48Z</dcterms:created>
  <dcterms:modified xsi:type="dcterms:W3CDTF">2019-11-13T08:12:50Z</dcterms:modified>
</cp:coreProperties>
</file>