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<sst xmlns="http://schemas.openxmlformats.org/spreadsheetml/2006/main" count="153" uniqueCount="106">
  <si>
    <t xml:space="preserve">DEPENSES </t>
  </si>
  <si>
    <t>DEPENSES COURANTES</t>
  </si>
  <si>
    <t>Total</t>
  </si>
  <si>
    <t xml:space="preserve">Sources: BRB et Ministère des Finances, du Budget et de la Privatisation </t>
  </si>
  <si>
    <t>Dépenses sur biens_services</t>
  </si>
  <si>
    <t>Paiements_intérêts</t>
  </si>
  <si>
    <t>Dépenses en Capital</t>
  </si>
  <si>
    <t>Dépenses</t>
  </si>
  <si>
    <t>1er trimestre-2005</t>
  </si>
  <si>
    <t>4 ème trimestre-2005</t>
  </si>
  <si>
    <t>3 ème trimestre-2005</t>
  </si>
  <si>
    <t>2 ème trimestre-2005</t>
  </si>
  <si>
    <t>1er trimestre-2006</t>
  </si>
  <si>
    <t>2 ème trimestre-2006</t>
  </si>
  <si>
    <t>3 ème trimestre-2006</t>
  </si>
  <si>
    <t>4 ème trimestre-2006</t>
  </si>
  <si>
    <t>1er trimestre-2007</t>
  </si>
  <si>
    <t>2 ème trimestre-2007</t>
  </si>
  <si>
    <t>3 ème trimestre-2007</t>
  </si>
  <si>
    <t>4 ème trimestre-2007</t>
  </si>
  <si>
    <t>1er trimestre-2008</t>
  </si>
  <si>
    <t>2 ème trimestre-2008</t>
  </si>
  <si>
    <t>3 ème trimestre-2008</t>
  </si>
  <si>
    <t>4 ème trimestre-2008</t>
  </si>
  <si>
    <t>1er trimestre-2009</t>
  </si>
  <si>
    <t>2 ème trimestre-2009</t>
  </si>
  <si>
    <t>3 ème trimestre-2009</t>
  </si>
  <si>
    <t>4 ème trimestre-2009</t>
  </si>
  <si>
    <t>1er trimestre-2010</t>
  </si>
  <si>
    <t>2 ème trimestre-2010</t>
  </si>
  <si>
    <t>3 ème trimestre-2010</t>
  </si>
  <si>
    <t>4 ème trimestre-2010</t>
  </si>
  <si>
    <t>1er trimestre-2011</t>
  </si>
  <si>
    <t>2 ème trimestre-2011</t>
  </si>
  <si>
    <t>3 ème trimestre-2011</t>
  </si>
  <si>
    <t>4 ème trimestre-2011</t>
  </si>
  <si>
    <t>1er trimestre-2012</t>
  </si>
  <si>
    <t>2 ème trimestre-2012</t>
  </si>
  <si>
    <t>3 ème trimestre-2012</t>
  </si>
  <si>
    <t>4 ème trimestre-2012</t>
  </si>
  <si>
    <t>1er trimestre-2013</t>
  </si>
  <si>
    <t>2 ème trimestre-2013</t>
  </si>
  <si>
    <t>3 ème trimestre-2013</t>
  </si>
  <si>
    <t>4 ème trimestre-2013</t>
  </si>
  <si>
    <t>1er trimestre-2014</t>
  </si>
  <si>
    <t>2 ème trimestre-2014</t>
  </si>
  <si>
    <t>3 ème trimestre-2014</t>
  </si>
  <si>
    <t>4 ème trimestre-2014</t>
  </si>
  <si>
    <t>1er trimestre-2015</t>
  </si>
  <si>
    <t>2 ème trimestre-2015</t>
  </si>
  <si>
    <t>3 ème trimestre-2015</t>
  </si>
  <si>
    <t>4 ème trimestre-2015</t>
  </si>
  <si>
    <t>1er trimestre-2016</t>
  </si>
  <si>
    <t>2 ème trimestre-2016</t>
  </si>
  <si>
    <t>3 ème trimestre-2016</t>
  </si>
  <si>
    <t>4 ème trimestre-2016</t>
  </si>
  <si>
    <t>Retour à la Table de Matière</t>
  </si>
  <si>
    <t>Salaires</t>
  </si>
  <si>
    <t>Achats de biens et autres services</t>
  </si>
  <si>
    <t>Subventions et Transferts</t>
  </si>
  <si>
    <t>Dette_extérieure</t>
  </si>
  <si>
    <t>Dette_intérieure</t>
  </si>
  <si>
    <t>Dépensens sur fonds spéciaux</t>
  </si>
  <si>
    <t>Dépenses en capital</t>
  </si>
  <si>
    <t xml:space="preserve">Total 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</si>
  <si>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</si>
  <si>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</si>
  <si>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</si>
  <si>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</si>
  <si>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</si>
  <si>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</si>
  <si>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</si>
  <si>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</si>
  <si>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</si>
  <si>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</si>
  <si>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</si>
  <si>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</si>
  <si>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</si>
  <si>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Dépense</t>
  </si>
  <si>
    <t>Dépenses  données mensuelles</t>
  </si>
  <si>
    <t>Dépenses données trimestrielles</t>
  </si>
  <si>
    <t>Dépenses données annuelles</t>
  </si>
  <si>
    <t>dépenses.xls</t>
  </si>
  <si>
    <t>Dépenses gouvernementales</t>
  </si>
  <si>
    <t>Dépenses sur biens et services</t>
  </si>
  <si>
    <t>Dépenses sur fonds spéciaux</t>
  </si>
  <si>
    <t>Dépenses courantes</t>
  </si>
  <si>
    <t>Paiements intérêts</t>
  </si>
  <si>
    <t>1er trimestre-2017</t>
  </si>
  <si>
    <t>2 ème trimestre-2017</t>
  </si>
  <si>
    <t>3 ème trimestre-2017</t>
  </si>
  <si>
    <t>4 ème trimestre-2017</t>
  </si>
  <si>
    <t>1er trimestre-2018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</si>
  <si>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</si>
  <si>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</si>
  <si>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</si>
  <si>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</si>
  <si>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</si>
  <si>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 xml:space="preserve">Période              Rubliques </t>
  </si>
  <si>
    <t>2e trimestre-2018</t>
  </si>
  <si>
    <t>3e trimestre-2018</t>
  </si>
  <si>
    <t>4e trimestre-2018</t>
  </si>
  <si>
    <t>1er trimestre-2019</t>
  </si>
  <si>
    <t>2018</t>
  </si>
  <si>
    <t>2ème trimestre-2019</t>
  </si>
  <si>
    <t>Q2-2019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</si>
</sst>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_)"/>
    <numFmt numFmtId="205" formatCode="0.0_)"/>
    <numFmt numFmtId="206" formatCode="#,##0.0_);\(#,##0.0\)"/>
    <numFmt numFmtId="207" formatCode="0.0"/>
    <numFmt numFmtId="208" formatCode="#,##0.0"/>
    <numFmt numFmtId="209" formatCode="_ * #,##0.0_ ;_ * \-#,##0.0_ ;_ * &quot;-&quot;??_ ;_ @_ "/>
    <numFmt numFmtId="210" formatCode="_ * #,##0_ ;_ * \-#,##0_ ;_ * &quot;-&quot;??_ ;_ @_ "/>
    <numFmt numFmtId="211" formatCode="#,##0.00_ ;\-#,##0.00\ "/>
    <numFmt numFmtId="212" formatCode="[$-409]dd\-mmm\-yy;@"/>
    <numFmt numFmtId="213" formatCode="[$-409]mmm\-yy;@"/>
  </numFmts>
  <fonts count="61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Cali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4" fillId="30" borderId="0" applyNumberFormat="0" applyBorder="0" applyAlignment="0" applyProtection="0"/>
    <xf numFmtId="9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63">
    <xf numFmtId="206" fontId="0" fillId="0" borderId="0" xfId="0" applyAlignment="1">
      <alignment/>
    </xf>
    <xf numFmtId="206" fontId="26" fillId="0" borderId="0" xfId="0" applyFont="1" applyAlignment="1">
      <alignment/>
    </xf>
    <xf numFmtId="206" fontId="26" fillId="0" borderId="10" xfId="0" applyFont="1" applyBorder="1" applyAlignment="1">
      <alignment/>
    </xf>
    <xf numFmtId="206" fontId="26" fillId="0" borderId="11" xfId="0" applyFont="1" applyBorder="1" applyAlignment="1">
      <alignment/>
    </xf>
    <xf numFmtId="206" fontId="26" fillId="0" borderId="0" xfId="0" applyFont="1" applyBorder="1" applyAlignment="1">
      <alignment/>
    </xf>
    <xf numFmtId="206" fontId="26" fillId="0" borderId="12" xfId="0" applyFont="1" applyBorder="1" applyAlignment="1">
      <alignment/>
    </xf>
    <xf numFmtId="206" fontId="26" fillId="0" borderId="13" xfId="0" applyFont="1" applyBorder="1" applyAlignment="1">
      <alignment/>
    </xf>
    <xf numFmtId="206" fontId="26" fillId="0" borderId="14" xfId="0" applyFont="1" applyBorder="1" applyAlignment="1">
      <alignment/>
    </xf>
    <xf numFmtId="206" fontId="26" fillId="0" borderId="0" xfId="0" applyFont="1" applyFill="1" applyBorder="1" applyAlignment="1">
      <alignment/>
    </xf>
    <xf numFmtId="206" fontId="27" fillId="0" borderId="15" xfId="0" applyFont="1" applyBorder="1" applyAlignment="1">
      <alignment/>
    </xf>
    <xf numFmtId="206" fontId="4" fillId="0" borderId="0" xfId="0" applyFont="1" applyAlignment="1">
      <alignment horizontal="center"/>
    </xf>
    <xf numFmtId="206" fontId="26" fillId="0" borderId="16" xfId="0" applyFont="1" applyBorder="1" applyAlignment="1">
      <alignment/>
    </xf>
    <xf numFmtId="206" fontId="54" fillId="0" borderId="0" xfId="0" applyFont="1" applyAlignment="1">
      <alignment/>
    </xf>
    <xf numFmtId="206" fontId="55" fillId="0" borderId="0" xfId="0" applyFont="1" applyAlignment="1">
      <alignment/>
    </xf>
    <xf numFmtId="206" fontId="56" fillId="0" borderId="0" xfId="0" applyFont="1" applyAlignment="1">
      <alignment/>
    </xf>
    <xf numFmtId="206" fontId="57" fillId="33" borderId="17" xfId="0" applyFont="1" applyFill="1" applyBorder="1" applyAlignment="1">
      <alignment/>
    </xf>
    <xf numFmtId="0" fontId="58" fillId="6" borderId="0" xfId="45" applyFont="1" applyFill="1" applyAlignment="1" applyProtection="1">
      <alignment/>
      <protection/>
    </xf>
    <xf numFmtId="206" fontId="55" fillId="6" borderId="0" xfId="0" applyFont="1" applyFill="1" applyAlignment="1">
      <alignment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206" fontId="59" fillId="6" borderId="18" xfId="0" applyFont="1" applyFill="1" applyBorder="1" applyAlignment="1">
      <alignment/>
    </xf>
    <xf numFmtId="206" fontId="55" fillId="6" borderId="18" xfId="0" applyFont="1" applyFill="1" applyBorder="1" applyAlignment="1">
      <alignment/>
    </xf>
    <xf numFmtId="212" fontId="55" fillId="0" borderId="0" xfId="0" applyNumberFormat="1" applyFont="1" applyAlignment="1">
      <alignment horizontal="left"/>
    </xf>
    <xf numFmtId="206" fontId="2" fillId="0" borderId="0" xfId="45" applyNumberFormat="1" applyAlignment="1" applyProtection="1">
      <alignment/>
      <protection/>
    </xf>
    <xf numFmtId="206" fontId="60" fillId="0" borderId="0" xfId="0" applyFont="1" applyBorder="1" applyAlignment="1">
      <alignment horizontal="center"/>
    </xf>
    <xf numFmtId="206" fontId="35" fillId="0" borderId="16" xfId="0" applyFont="1" applyBorder="1" applyAlignment="1" quotePrefix="1">
      <alignment/>
    </xf>
    <xf numFmtId="206" fontId="35" fillId="0" borderId="16" xfId="0" applyFont="1" applyBorder="1" applyAlignment="1">
      <alignment horizontal="fill"/>
    </xf>
    <xf numFmtId="206" fontId="35" fillId="0" borderId="16" xfId="0" applyFont="1" applyBorder="1" applyAlignment="1">
      <alignment horizontal="left"/>
    </xf>
    <xf numFmtId="206" fontId="35" fillId="0" borderId="16" xfId="0" applyFont="1" applyBorder="1" applyAlignment="1" quotePrefix="1">
      <alignment horizontal="left"/>
    </xf>
    <xf numFmtId="206" fontId="26" fillId="34" borderId="16" xfId="0" applyFont="1" applyFill="1" applyBorder="1" applyAlignment="1">
      <alignment/>
    </xf>
    <xf numFmtId="206" fontId="26" fillId="0" borderId="19" xfId="0" applyFont="1" applyBorder="1" applyAlignment="1">
      <alignment/>
    </xf>
    <xf numFmtId="206" fontId="35" fillId="34" borderId="16" xfId="0" applyFont="1" applyFill="1" applyBorder="1" applyAlignment="1">
      <alignment horizontal="center"/>
    </xf>
    <xf numFmtId="206" fontId="35" fillId="0" borderId="16" xfId="0" applyFont="1" applyFill="1" applyBorder="1" applyAlignment="1">
      <alignment/>
    </xf>
    <xf numFmtId="206" fontId="55" fillId="0" borderId="0" xfId="0" applyFont="1" applyBorder="1" applyAlignment="1">
      <alignment/>
    </xf>
    <xf numFmtId="213" fontId="55" fillId="6" borderId="0" xfId="0" applyNumberFormat="1" applyFont="1" applyFill="1" applyAlignment="1">
      <alignment horizontal="right"/>
    </xf>
    <xf numFmtId="206" fontId="6" fillId="0" borderId="0" xfId="0" applyFont="1" applyAlignment="1">
      <alignment horizontal="justify" vertical="center"/>
    </xf>
    <xf numFmtId="206" fontId="8" fillId="0" borderId="0" xfId="0" applyFont="1" applyAlignment="1">
      <alignment horizontal="center"/>
    </xf>
    <xf numFmtId="206" fontId="36" fillId="35" borderId="16" xfId="0" applyFont="1" applyFill="1" applyBorder="1" applyAlignment="1">
      <alignment vertical="center"/>
    </xf>
    <xf numFmtId="206" fontId="36" fillId="35" borderId="16" xfId="0" applyFont="1" applyFill="1" applyBorder="1" applyAlignment="1">
      <alignment vertical="center" wrapText="1"/>
    </xf>
    <xf numFmtId="17" fontId="26" fillId="0" borderId="16" xfId="0" applyNumberFormat="1" applyFont="1" applyBorder="1" applyAlignment="1">
      <alignment horizontal="left"/>
    </xf>
    <xf numFmtId="208" fontId="26" fillId="0" borderId="16" xfId="0" applyNumberFormat="1" applyFont="1" applyBorder="1" applyAlignment="1">
      <alignment/>
    </xf>
    <xf numFmtId="208" fontId="26" fillId="0" borderId="16" xfId="0" applyNumberFormat="1" applyFont="1" applyBorder="1" applyAlignment="1">
      <alignment horizontal="right" vertical="center"/>
    </xf>
    <xf numFmtId="209" fontId="5" fillId="0" borderId="16" xfId="47" applyNumberFormat="1" applyFont="1" applyBorder="1" applyAlignment="1">
      <alignment/>
    </xf>
    <xf numFmtId="209" fontId="26" fillId="0" borderId="16" xfId="47" applyNumberFormat="1" applyFont="1" applyBorder="1" applyAlignment="1">
      <alignment/>
    </xf>
    <xf numFmtId="203" fontId="26" fillId="0" borderId="16" xfId="47" applyFont="1" applyBorder="1" applyAlignment="1">
      <alignment/>
    </xf>
    <xf numFmtId="206" fontId="36" fillId="0" borderId="0" xfId="0" applyFont="1" applyAlignment="1">
      <alignment horizontal="center"/>
    </xf>
    <xf numFmtId="0" fontId="26" fillId="0" borderId="16" xfId="0" applyNumberFormat="1" applyFont="1" applyBorder="1" applyAlignment="1">
      <alignment horizontal="left"/>
    </xf>
    <xf numFmtId="208" fontId="26" fillId="0" borderId="16" xfId="0" applyNumberFormat="1" applyFont="1" applyFill="1" applyBorder="1" applyAlignment="1">
      <alignment/>
    </xf>
    <xf numFmtId="206" fontId="26" fillId="0" borderId="16" xfId="0" applyFont="1" applyFill="1" applyBorder="1" applyAlignment="1">
      <alignment/>
    </xf>
    <xf numFmtId="206" fontId="26" fillId="0" borderId="0" xfId="0" applyFont="1" applyFill="1" applyAlignment="1">
      <alignment/>
    </xf>
    <xf numFmtId="206" fontId="0" fillId="0" borderId="0" xfId="0" applyFill="1" applyAlignment="1">
      <alignment/>
    </xf>
    <xf numFmtId="208" fontId="26" fillId="0" borderId="20" xfId="0" applyNumberFormat="1" applyFont="1" applyFill="1" applyBorder="1" applyAlignment="1">
      <alignment/>
    </xf>
    <xf numFmtId="208" fontId="26" fillId="0" borderId="21" xfId="0" applyNumberFormat="1" applyFont="1" applyFill="1" applyBorder="1" applyAlignment="1">
      <alignment/>
    </xf>
    <xf numFmtId="206" fontId="26" fillId="0" borderId="21" xfId="0" applyFont="1" applyFill="1" applyBorder="1" applyAlignment="1">
      <alignment/>
    </xf>
    <xf numFmtId="206" fontId="35" fillId="34" borderId="16" xfId="0" applyFont="1" applyFill="1" applyBorder="1" applyAlignment="1">
      <alignment horizontal="center"/>
    </xf>
    <xf numFmtId="204" fontId="36" fillId="35" borderId="22" xfId="0" applyNumberFormat="1" applyFont="1" applyFill="1" applyBorder="1" applyAlignment="1" applyProtection="1" quotePrefix="1">
      <alignment horizontal="center" vertical="center"/>
      <protection/>
    </xf>
    <xf numFmtId="206" fontId="36" fillId="35" borderId="19" xfId="0" applyFont="1" applyFill="1" applyBorder="1" applyAlignment="1">
      <alignment horizontal="center" vertical="center"/>
    </xf>
    <xf numFmtId="206" fontId="36" fillId="35" borderId="23" xfId="0" applyFont="1" applyFill="1" applyBorder="1" applyAlignment="1">
      <alignment horizontal="center" vertical="center"/>
    </xf>
    <xf numFmtId="206" fontId="36" fillId="35" borderId="24" xfId="0" applyFont="1" applyFill="1" applyBorder="1" applyAlignment="1">
      <alignment horizontal="center" vertical="center"/>
    </xf>
    <xf numFmtId="206" fontId="36" fillId="35" borderId="25" xfId="0" applyFont="1" applyFill="1" applyBorder="1" applyAlignment="1">
      <alignment horizontal="center" vertical="center" wrapText="1"/>
    </xf>
    <xf numFmtId="206" fontId="36" fillId="35" borderId="26" xfId="0" applyFont="1" applyFill="1" applyBorder="1" applyAlignment="1">
      <alignment horizontal="center" vertical="center" wrapText="1"/>
    </xf>
    <xf numFmtId="206" fontId="36" fillId="35" borderId="25" xfId="0" applyFont="1" applyFill="1" applyBorder="1" applyAlignment="1">
      <alignment horizontal="center" vertical="center"/>
    </xf>
    <xf numFmtId="206" fontId="36" fillId="35" borderId="26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1</xdr:row>
      <xdr:rowOff>0</xdr:rowOff>
    </xdr:from>
    <xdr:to>
      <xdr:col>1</xdr:col>
      <xdr:colOff>1257300</xdr:colOff>
      <xdr:row>3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000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75"/>
  <sheetViews>
    <sheetView zoomScalePageLayoutView="0" workbookViewId="0" topLeftCell="A10">
      <selection activeCell="E13" sqref="E13"/>
    </sheetView>
  </sheetViews>
  <sheetFormatPr defaultColWidth="11.5546875" defaultRowHeight="15.75"/>
  <cols>
    <col min="1" max="1" width="4.21484375" style="13" customWidth="1"/>
    <col min="2" max="2" width="68.6640625" style="13" bestFit="1" customWidth="1"/>
    <col min="3" max="3" width="46.10546875" style="13" bestFit="1" customWidth="1"/>
    <col min="4" max="4" width="17.10546875" style="13" bestFit="1" customWidth="1"/>
    <col min="5" max="5" width="24.88671875" style="13" customWidth="1"/>
    <col min="6" max="16384" width="11.5546875" style="13" customWidth="1"/>
  </cols>
  <sheetData>
    <row r="2" ht="15.75">
      <c r="B2" s="35" t="s">
        <v>94</v>
      </c>
    </row>
    <row r="3" spans="2:3" ht="15.75">
      <c r="B3" s="35" t="s">
        <v>95</v>
      </c>
      <c r="C3"/>
    </row>
    <row r="4" ht="15.75">
      <c r="B4" s="35" t="s">
        <v>96</v>
      </c>
    </row>
    <row r="5" ht="15.75">
      <c r="B5" s="35" t="s">
        <v>97</v>
      </c>
    </row>
    <row r="6" ht="15.75">
      <c r="B6" s="35"/>
    </row>
    <row r="8" ht="18.75">
      <c r="B8" s="12" t="s">
        <v>65</v>
      </c>
    </row>
    <row r="9" ht="18.75">
      <c r="B9" s="14" t="s">
        <v>78</v>
      </c>
    </row>
    <row r="11" ht="15.75">
      <c r="B11" s="13" t="s">
        <v>66</v>
      </c>
    </row>
    <row r="12" spans="2:5" ht="16.5" thickBot="1">
      <c r="B12" s="15" t="s">
        <v>67</v>
      </c>
      <c r="C12" s="15" t="s">
        <v>68</v>
      </c>
      <c r="D12" s="15" t="s">
        <v>69</v>
      </c>
      <c r="E12" s="15" t="s">
        <v>93</v>
      </c>
    </row>
    <row r="13" spans="2:5" ht="15.75">
      <c r="B13" s="16" t="s">
        <v>70</v>
      </c>
      <c r="C13" s="17" t="s">
        <v>79</v>
      </c>
      <c r="D13" s="17" t="s">
        <v>70</v>
      </c>
      <c r="E13" s="34">
        <v>43678</v>
      </c>
    </row>
    <row r="14" spans="2:5" ht="15.75">
      <c r="B14" s="16" t="s">
        <v>71</v>
      </c>
      <c r="C14" s="17" t="s">
        <v>80</v>
      </c>
      <c r="D14" s="17" t="s">
        <v>71</v>
      </c>
      <c r="E14" s="19" t="s">
        <v>105</v>
      </c>
    </row>
    <row r="15" spans="2:5" ht="15.75">
      <c r="B15" s="16" t="s">
        <v>72</v>
      </c>
      <c r="C15" s="17" t="s">
        <v>81</v>
      </c>
      <c r="D15" s="17" t="s">
        <v>72</v>
      </c>
      <c r="E15" s="18" t="s">
        <v>103</v>
      </c>
    </row>
    <row r="16" spans="2:5" ht="16.5" thickBot="1">
      <c r="B16" s="20"/>
      <c r="C16" s="21"/>
      <c r="D16" s="21"/>
      <c r="E16" s="21"/>
    </row>
    <row r="18" spans="2:3" ht="15.75">
      <c r="B18" s="13" t="s">
        <v>73</v>
      </c>
      <c r="C18" s="22"/>
    </row>
    <row r="19" spans="2:3" ht="15.75">
      <c r="B19" s="13" t="s">
        <v>74</v>
      </c>
      <c r="C19" s="22"/>
    </row>
    <row r="21" spans="2:3" ht="15.75">
      <c r="B21" s="13" t="s">
        <v>75</v>
      </c>
      <c r="C21" s="13" t="s">
        <v>82</v>
      </c>
    </row>
    <row r="22" spans="2:3" ht="15.75">
      <c r="B22" s="13" t="s">
        <v>76</v>
      </c>
      <c r="C22" s="23" t="s">
        <v>77</v>
      </c>
    </row>
    <row r="25" ht="15.75">
      <c r="B25" s="24" t="s">
        <v>83</v>
      </c>
    </row>
    <row r="26" spans="2:3" ht="18.75">
      <c r="B26" s="54" t="s">
        <v>84</v>
      </c>
      <c r="C26" s="25" t="s">
        <v>57</v>
      </c>
    </row>
    <row r="27" spans="2:3" ht="18.75">
      <c r="B27" s="54"/>
      <c r="C27" s="26" t="s">
        <v>58</v>
      </c>
    </row>
    <row r="28" spans="2:3" ht="18.75">
      <c r="B28" s="54"/>
      <c r="C28" s="25" t="s">
        <v>2</v>
      </c>
    </row>
    <row r="29" spans="2:3" ht="18.75">
      <c r="B29" s="31"/>
      <c r="C29" s="25" t="s">
        <v>59</v>
      </c>
    </row>
    <row r="30" spans="2:3" ht="18.75">
      <c r="B30" s="54" t="s">
        <v>5</v>
      </c>
      <c r="C30" s="27" t="s">
        <v>60</v>
      </c>
    </row>
    <row r="31" spans="2:3" ht="18.75">
      <c r="B31" s="54"/>
      <c r="C31" s="27" t="s">
        <v>61</v>
      </c>
    </row>
    <row r="32" spans="2:3" ht="18.75">
      <c r="B32" s="54"/>
      <c r="C32" s="28" t="s">
        <v>2</v>
      </c>
    </row>
    <row r="33" spans="1:256" s="33" customFormat="1" ht="18.75">
      <c r="A33" s="30"/>
      <c r="B33" s="29"/>
      <c r="C33" s="28" t="s">
        <v>85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2:3" ht="18.75">
      <c r="B34" s="54" t="s">
        <v>86</v>
      </c>
      <c r="C34" s="25" t="s">
        <v>84</v>
      </c>
    </row>
    <row r="35" spans="2:3" ht="18.75">
      <c r="B35" s="54"/>
      <c r="C35" s="25" t="s">
        <v>59</v>
      </c>
    </row>
    <row r="36" spans="2:3" ht="18.75">
      <c r="B36" s="54"/>
      <c r="C36" s="25" t="s">
        <v>87</v>
      </c>
    </row>
    <row r="37" spans="2:3" ht="18.75">
      <c r="B37" s="54"/>
      <c r="C37" s="25" t="s">
        <v>85</v>
      </c>
    </row>
    <row r="38" spans="2:3" ht="18.75">
      <c r="B38" s="29"/>
      <c r="C38" s="28" t="s">
        <v>6</v>
      </c>
    </row>
    <row r="39" spans="2:3" ht="18.75">
      <c r="B39" s="54" t="s">
        <v>7</v>
      </c>
      <c r="C39" s="32" t="s">
        <v>86</v>
      </c>
    </row>
    <row r="40" spans="2:3" ht="18.75">
      <c r="B40" s="54"/>
      <c r="C40" s="32" t="s">
        <v>6</v>
      </c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  <row r="273" spans="2:3" ht="15.75">
      <c r="B273"/>
      <c r="C273"/>
    </row>
    <row r="274" spans="2:3" ht="15.75">
      <c r="B274"/>
      <c r="C274"/>
    </row>
    <row r="275" spans="2:3" ht="15.75">
      <c r="B275"/>
      <c r="C275"/>
    </row>
  </sheetData>
  <sheetProtection/>
  <mergeCells count="4">
    <mergeCell ref="B26:B28"/>
    <mergeCell ref="B30:B32"/>
    <mergeCell ref="B34:B37"/>
    <mergeCell ref="B39:B40"/>
  </mergeCells>
  <hyperlinks>
    <hyperlink ref="B13" location="Mensuelle!A1" display="Mensuelle"/>
    <hyperlink ref="B14" location="Trimestrielle!A1" display="Trimestrielle"/>
    <hyperlink ref="B15" location="Annuelle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184"/>
  <sheetViews>
    <sheetView tabSelected="1" zoomScalePageLayoutView="0" workbookViewId="0" topLeftCell="A1">
      <pane xSplit="1" ySplit="5" topLeftCell="D16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81" sqref="H181"/>
    </sheetView>
  </sheetViews>
  <sheetFormatPr defaultColWidth="11.5546875" defaultRowHeight="15.75"/>
  <cols>
    <col min="1" max="1" width="30.77734375" style="0" customWidth="1"/>
    <col min="2" max="2" width="7.88671875" style="0" bestFit="1" customWidth="1"/>
    <col min="3" max="3" width="17.6640625" style="0" customWidth="1"/>
    <col min="4" max="4" width="15.88671875" style="0" customWidth="1"/>
    <col min="5" max="5" width="19.88671875" style="0" customWidth="1"/>
    <col min="6" max="6" width="16.6640625" style="0" customWidth="1"/>
    <col min="7" max="7" width="16.21484375" style="0" bestFit="1" customWidth="1"/>
    <col min="8" max="8" width="18.5546875" style="0" customWidth="1"/>
    <col min="9" max="9" width="13.99609375" style="0" bestFit="1" customWidth="1"/>
    <col min="10" max="10" width="7.88671875" style="0" bestFit="1" customWidth="1"/>
    <col min="11" max="11" width="9.99609375" style="0" customWidth="1"/>
    <col min="12" max="12" width="8.4453125" style="0" bestFit="1" customWidth="1"/>
  </cols>
  <sheetData>
    <row r="1" ht="15.75">
      <c r="A1" s="23" t="s">
        <v>56</v>
      </c>
    </row>
    <row r="3" spans="3:5" ht="15.75">
      <c r="C3" s="10"/>
      <c r="D3" s="36" t="s">
        <v>0</v>
      </c>
      <c r="E3" s="10"/>
    </row>
    <row r="4" spans="1:12" s="1" customFormat="1" ht="18.75">
      <c r="A4" s="55" t="s">
        <v>98</v>
      </c>
      <c r="B4" s="56" t="s">
        <v>1</v>
      </c>
      <c r="C4" s="57"/>
      <c r="D4" s="57"/>
      <c r="E4" s="57"/>
      <c r="F4" s="57"/>
      <c r="G4" s="57"/>
      <c r="H4" s="57"/>
      <c r="I4" s="57"/>
      <c r="J4" s="58"/>
      <c r="K4" s="59" t="s">
        <v>63</v>
      </c>
      <c r="L4" s="61" t="s">
        <v>64</v>
      </c>
    </row>
    <row r="5" spans="1:12" s="1" customFormat="1" ht="37.5">
      <c r="A5" s="55"/>
      <c r="B5" s="37" t="s">
        <v>57</v>
      </c>
      <c r="C5" s="38" t="s">
        <v>58</v>
      </c>
      <c r="D5" s="38" t="s">
        <v>4</v>
      </c>
      <c r="E5" s="38" t="s">
        <v>59</v>
      </c>
      <c r="F5" s="38" t="s">
        <v>60</v>
      </c>
      <c r="G5" s="37" t="s">
        <v>61</v>
      </c>
      <c r="H5" s="38" t="s">
        <v>5</v>
      </c>
      <c r="I5" s="38" t="s">
        <v>62</v>
      </c>
      <c r="J5" s="37" t="s">
        <v>2</v>
      </c>
      <c r="K5" s="60"/>
      <c r="L5" s="62"/>
    </row>
    <row r="6" spans="1:12" ht="15.75">
      <c r="A6" s="39">
        <v>38353</v>
      </c>
      <c r="B6" s="40">
        <v>4662.6</v>
      </c>
      <c r="C6" s="40">
        <v>4538.3</v>
      </c>
      <c r="D6" s="40">
        <f aca="true" t="shared" si="0" ref="D6:D17">SUM(B6:C6)</f>
        <v>9200.900000000001</v>
      </c>
      <c r="E6" s="40">
        <v>2257.1</v>
      </c>
      <c r="F6" s="40">
        <v>1047.3</v>
      </c>
      <c r="G6" s="40">
        <v>1328.9</v>
      </c>
      <c r="H6" s="40">
        <f>SUM(F6:G6)</f>
        <v>2376.2</v>
      </c>
      <c r="I6" s="40">
        <v>1372.1</v>
      </c>
      <c r="J6" s="40">
        <f>+D6+E6+H6+I6</f>
        <v>15206.300000000001</v>
      </c>
      <c r="K6" s="40">
        <v>4921</v>
      </c>
      <c r="L6" s="11">
        <f>+J6+K6</f>
        <v>20127.300000000003</v>
      </c>
    </row>
    <row r="7" spans="1:12" ht="15.75">
      <c r="A7" s="39">
        <v>38384</v>
      </c>
      <c r="B7" s="40">
        <v>4970.4</v>
      </c>
      <c r="C7" s="40">
        <v>3947.1</v>
      </c>
      <c r="D7" s="40">
        <f t="shared" si="0"/>
        <v>8917.5</v>
      </c>
      <c r="E7" s="40">
        <v>2784.7</v>
      </c>
      <c r="F7" s="40">
        <v>1158.7</v>
      </c>
      <c r="G7" s="40">
        <v>1526.9</v>
      </c>
      <c r="H7" s="40">
        <f aca="true" t="shared" si="1" ref="H7:H94">SUM(F7:G7)</f>
        <v>2685.6000000000004</v>
      </c>
      <c r="I7" s="40">
        <v>908.1</v>
      </c>
      <c r="J7" s="40">
        <f aca="true" t="shared" si="2" ref="J7:J17">+D7+E7+H7+I7</f>
        <v>15295.900000000001</v>
      </c>
      <c r="K7" s="40">
        <v>6331.3</v>
      </c>
      <c r="L7" s="11">
        <f aca="true" t="shared" si="3" ref="L7:L17">+J7+K7</f>
        <v>21627.2</v>
      </c>
    </row>
    <row r="8" spans="1:12" ht="15.75">
      <c r="A8" s="39">
        <v>38412</v>
      </c>
      <c r="B8" s="40">
        <v>4755.9</v>
      </c>
      <c r="C8" s="40">
        <v>3956.8</v>
      </c>
      <c r="D8" s="40">
        <f t="shared" si="0"/>
        <v>8712.7</v>
      </c>
      <c r="E8" s="40">
        <v>2299.9</v>
      </c>
      <c r="F8" s="40">
        <v>749.1</v>
      </c>
      <c r="G8" s="40">
        <v>1944.2</v>
      </c>
      <c r="H8" s="40">
        <f t="shared" si="1"/>
        <v>2693.3</v>
      </c>
      <c r="I8" s="40">
        <v>784.4</v>
      </c>
      <c r="J8" s="40">
        <f t="shared" si="2"/>
        <v>14490.300000000001</v>
      </c>
      <c r="K8" s="40">
        <v>5789.2</v>
      </c>
      <c r="L8" s="11">
        <f t="shared" si="3"/>
        <v>20279.5</v>
      </c>
    </row>
    <row r="9" spans="1:12" ht="15.75">
      <c r="A9" s="39">
        <v>38443</v>
      </c>
      <c r="B9" s="40">
        <v>5950.1</v>
      </c>
      <c r="C9" s="40">
        <v>4067.9</v>
      </c>
      <c r="D9" s="40">
        <f t="shared" si="0"/>
        <v>10018</v>
      </c>
      <c r="E9" s="40">
        <v>3006.5</v>
      </c>
      <c r="F9" s="40">
        <v>1253</v>
      </c>
      <c r="G9" s="40">
        <v>1475.5</v>
      </c>
      <c r="H9" s="40">
        <f t="shared" si="1"/>
        <v>2728.5</v>
      </c>
      <c r="I9" s="40">
        <v>680.3</v>
      </c>
      <c r="J9" s="40">
        <f t="shared" si="2"/>
        <v>16433.3</v>
      </c>
      <c r="K9" s="40">
        <v>5718.3</v>
      </c>
      <c r="L9" s="11">
        <f t="shared" si="3"/>
        <v>22151.6</v>
      </c>
    </row>
    <row r="10" spans="1:12" ht="15.75">
      <c r="A10" s="39">
        <v>38473</v>
      </c>
      <c r="B10" s="40">
        <v>5760.1</v>
      </c>
      <c r="C10" s="40">
        <v>3968</v>
      </c>
      <c r="D10" s="40">
        <f t="shared" si="0"/>
        <v>9728.1</v>
      </c>
      <c r="E10" s="40">
        <v>1548</v>
      </c>
      <c r="F10" s="40">
        <v>797.7</v>
      </c>
      <c r="G10" s="40">
        <v>1439</v>
      </c>
      <c r="H10" s="40">
        <f t="shared" si="1"/>
        <v>2236.7</v>
      </c>
      <c r="I10" s="40">
        <v>1894.7</v>
      </c>
      <c r="J10" s="40">
        <f t="shared" si="2"/>
        <v>15407.5</v>
      </c>
      <c r="K10" s="40">
        <v>7631.3</v>
      </c>
      <c r="L10" s="11">
        <f t="shared" si="3"/>
        <v>23038.8</v>
      </c>
    </row>
    <row r="11" spans="1:12" ht="15.75">
      <c r="A11" s="39">
        <v>38504</v>
      </c>
      <c r="B11" s="40">
        <v>5919.7</v>
      </c>
      <c r="C11" s="40">
        <v>5243.1</v>
      </c>
      <c r="D11" s="40">
        <f t="shared" si="0"/>
        <v>11162.8</v>
      </c>
      <c r="E11" s="40">
        <v>3089.7</v>
      </c>
      <c r="F11" s="40">
        <v>1043.1</v>
      </c>
      <c r="G11" s="40">
        <v>1394.6</v>
      </c>
      <c r="H11" s="40">
        <f t="shared" si="1"/>
        <v>2437.7</v>
      </c>
      <c r="I11" s="40">
        <v>1059.5</v>
      </c>
      <c r="J11" s="40">
        <f t="shared" si="2"/>
        <v>17749.7</v>
      </c>
      <c r="K11" s="40">
        <v>10326.2</v>
      </c>
      <c r="L11" s="11">
        <f t="shared" si="3"/>
        <v>28075.9</v>
      </c>
    </row>
    <row r="12" spans="1:12" ht="15.75">
      <c r="A12" s="39">
        <v>38534</v>
      </c>
      <c r="B12" s="40">
        <v>8631.7</v>
      </c>
      <c r="C12" s="40">
        <v>3759</v>
      </c>
      <c r="D12" s="40">
        <f t="shared" si="0"/>
        <v>12390.7</v>
      </c>
      <c r="E12" s="40">
        <v>2819.2</v>
      </c>
      <c r="F12" s="40">
        <v>976.7</v>
      </c>
      <c r="G12" s="40">
        <v>1181</v>
      </c>
      <c r="H12" s="40">
        <f t="shared" si="1"/>
        <v>2157.7</v>
      </c>
      <c r="I12" s="40">
        <v>1954.8</v>
      </c>
      <c r="J12" s="40">
        <f t="shared" si="2"/>
        <v>19322.4</v>
      </c>
      <c r="K12" s="40">
        <v>5561.9</v>
      </c>
      <c r="L12" s="11">
        <f t="shared" si="3"/>
        <v>24884.300000000003</v>
      </c>
    </row>
    <row r="13" spans="1:12" ht="15.75">
      <c r="A13" s="39">
        <v>38565</v>
      </c>
      <c r="B13" s="40">
        <v>6425.5</v>
      </c>
      <c r="C13" s="40">
        <v>3397.5</v>
      </c>
      <c r="D13" s="40">
        <f t="shared" si="0"/>
        <v>9823</v>
      </c>
      <c r="E13" s="40">
        <v>1669.6</v>
      </c>
      <c r="F13" s="40">
        <v>1413.6</v>
      </c>
      <c r="G13" s="40">
        <v>1313.2</v>
      </c>
      <c r="H13" s="40">
        <f t="shared" si="1"/>
        <v>2726.8</v>
      </c>
      <c r="I13" s="40">
        <v>2983.6</v>
      </c>
      <c r="J13" s="40">
        <f t="shared" si="2"/>
        <v>17203</v>
      </c>
      <c r="K13" s="40">
        <v>16472.7</v>
      </c>
      <c r="L13" s="11">
        <f t="shared" si="3"/>
        <v>33675.7</v>
      </c>
    </row>
    <row r="14" spans="1:12" ht="15.75">
      <c r="A14" s="39">
        <v>38596</v>
      </c>
      <c r="B14" s="40">
        <v>5804.8</v>
      </c>
      <c r="C14" s="40">
        <v>2693.2</v>
      </c>
      <c r="D14" s="40">
        <f t="shared" si="0"/>
        <v>8498</v>
      </c>
      <c r="E14" s="40">
        <v>2142.6</v>
      </c>
      <c r="F14" s="40">
        <v>1594.5</v>
      </c>
      <c r="G14" s="40">
        <v>184</v>
      </c>
      <c r="H14" s="40">
        <f t="shared" si="1"/>
        <v>1778.5</v>
      </c>
      <c r="I14" s="40">
        <v>2628.5</v>
      </c>
      <c r="J14" s="40">
        <f t="shared" si="2"/>
        <v>15047.6</v>
      </c>
      <c r="K14" s="40">
        <v>5991.2</v>
      </c>
      <c r="L14" s="11">
        <f t="shared" si="3"/>
        <v>21038.8</v>
      </c>
    </row>
    <row r="15" spans="1:12" ht="15.75">
      <c r="A15" s="39">
        <v>38626</v>
      </c>
      <c r="B15" s="40">
        <v>5791.4</v>
      </c>
      <c r="C15" s="40">
        <v>2927.8</v>
      </c>
      <c r="D15" s="40">
        <f t="shared" si="0"/>
        <v>8719.2</v>
      </c>
      <c r="E15" s="40">
        <v>2199.5</v>
      </c>
      <c r="F15" s="40">
        <v>779.2</v>
      </c>
      <c r="G15" s="40">
        <v>2137.4</v>
      </c>
      <c r="H15" s="40">
        <f t="shared" si="1"/>
        <v>2916.6000000000004</v>
      </c>
      <c r="I15" s="40">
        <v>2983.7</v>
      </c>
      <c r="J15" s="40">
        <f t="shared" si="2"/>
        <v>16819</v>
      </c>
      <c r="K15" s="40">
        <v>5460.4</v>
      </c>
      <c r="L15" s="11">
        <f t="shared" si="3"/>
        <v>22279.4</v>
      </c>
    </row>
    <row r="16" spans="1:12" ht="15.75">
      <c r="A16" s="39">
        <v>38657</v>
      </c>
      <c r="B16" s="40">
        <v>7153.4</v>
      </c>
      <c r="C16" s="40">
        <v>5359.4</v>
      </c>
      <c r="D16" s="40">
        <f t="shared" si="0"/>
        <v>12512.8</v>
      </c>
      <c r="E16" s="40">
        <v>3287.7</v>
      </c>
      <c r="F16" s="40">
        <v>1045.1</v>
      </c>
      <c r="G16" s="40">
        <v>190.6</v>
      </c>
      <c r="H16" s="40">
        <f t="shared" si="1"/>
        <v>1235.6999999999998</v>
      </c>
      <c r="I16" s="40">
        <v>1022.7</v>
      </c>
      <c r="J16" s="40">
        <f t="shared" si="2"/>
        <v>18058.9</v>
      </c>
      <c r="K16" s="40">
        <v>5698.7</v>
      </c>
      <c r="L16" s="11">
        <f t="shared" si="3"/>
        <v>23757.600000000002</v>
      </c>
    </row>
    <row r="17" spans="1:12" ht="15.75">
      <c r="A17" s="39">
        <v>38687</v>
      </c>
      <c r="B17" s="40">
        <v>7143.7</v>
      </c>
      <c r="C17" s="40">
        <v>21871.9</v>
      </c>
      <c r="D17" s="40">
        <f t="shared" si="0"/>
        <v>29015.600000000002</v>
      </c>
      <c r="E17" s="40">
        <v>3315.5</v>
      </c>
      <c r="F17" s="40">
        <v>514.7</v>
      </c>
      <c r="G17" s="40">
        <v>5284.7</v>
      </c>
      <c r="H17" s="40">
        <f t="shared" si="1"/>
        <v>5799.4</v>
      </c>
      <c r="I17" s="40">
        <v>2102.6</v>
      </c>
      <c r="J17" s="40">
        <f t="shared" si="2"/>
        <v>40233.1</v>
      </c>
      <c r="K17" s="40">
        <v>4658.8</v>
      </c>
      <c r="L17" s="11">
        <f t="shared" si="3"/>
        <v>44891.9</v>
      </c>
    </row>
    <row r="18" spans="1:12" ht="15.75">
      <c r="A18" s="39">
        <v>38718</v>
      </c>
      <c r="B18" s="40">
        <v>5850.5</v>
      </c>
      <c r="C18" s="40">
        <v>5824</v>
      </c>
      <c r="D18" s="40">
        <f aca="true" t="shared" si="4" ref="D18:D29">SUM(B18:C18)</f>
        <v>11674.5</v>
      </c>
      <c r="E18" s="40">
        <v>1556.7</v>
      </c>
      <c r="F18" s="40">
        <v>945.4</v>
      </c>
      <c r="G18" s="40">
        <v>959</v>
      </c>
      <c r="H18" s="40">
        <f t="shared" si="1"/>
        <v>1904.4</v>
      </c>
      <c r="I18" s="40">
        <v>983.6</v>
      </c>
      <c r="J18" s="40">
        <f aca="true" t="shared" si="5" ref="J18:J81">+D18+E18+H18+I18</f>
        <v>16119.2</v>
      </c>
      <c r="K18" s="40">
        <v>13188</v>
      </c>
      <c r="L18" s="11">
        <f aca="true" t="shared" si="6" ref="L18:L81">+J18+K18</f>
        <v>29307.2</v>
      </c>
    </row>
    <row r="19" spans="1:12" ht="15.75">
      <c r="A19" s="39">
        <v>38749</v>
      </c>
      <c r="B19" s="40">
        <v>5725.8</v>
      </c>
      <c r="C19" s="40">
        <v>4779.6</v>
      </c>
      <c r="D19" s="40">
        <f t="shared" si="4"/>
        <v>10505.400000000001</v>
      </c>
      <c r="E19" s="40">
        <v>3987</v>
      </c>
      <c r="F19" s="40">
        <v>1633.3</v>
      </c>
      <c r="G19" s="40">
        <v>3979.1</v>
      </c>
      <c r="H19" s="40">
        <f t="shared" si="1"/>
        <v>5612.4</v>
      </c>
      <c r="I19" s="40">
        <v>428.7</v>
      </c>
      <c r="J19" s="40">
        <f t="shared" si="5"/>
        <v>20533.500000000004</v>
      </c>
      <c r="K19" s="40">
        <v>4398.5</v>
      </c>
      <c r="L19" s="11">
        <f t="shared" si="6"/>
        <v>24932.000000000004</v>
      </c>
    </row>
    <row r="20" spans="1:12" ht="15.75">
      <c r="A20" s="39">
        <v>38777</v>
      </c>
      <c r="B20" s="40">
        <v>6657.4</v>
      </c>
      <c r="C20" s="40">
        <v>5026.7</v>
      </c>
      <c r="D20" s="40">
        <f t="shared" si="4"/>
        <v>11684.099999999999</v>
      </c>
      <c r="E20" s="40">
        <v>2306</v>
      </c>
      <c r="F20" s="40">
        <v>484.1</v>
      </c>
      <c r="G20" s="40">
        <v>1106.3</v>
      </c>
      <c r="H20" s="40">
        <f t="shared" si="1"/>
        <v>1590.4</v>
      </c>
      <c r="I20" s="40">
        <v>356.6</v>
      </c>
      <c r="J20" s="40">
        <f t="shared" si="5"/>
        <v>15937.099999999999</v>
      </c>
      <c r="K20" s="40">
        <v>3582.9</v>
      </c>
      <c r="L20" s="11">
        <f t="shared" si="6"/>
        <v>19520</v>
      </c>
    </row>
    <row r="21" spans="1:12" ht="15.75">
      <c r="A21" s="39">
        <v>38808</v>
      </c>
      <c r="B21" s="40">
        <v>8326</v>
      </c>
      <c r="C21" s="40">
        <v>6458.8</v>
      </c>
      <c r="D21" s="40">
        <f t="shared" si="4"/>
        <v>14784.8</v>
      </c>
      <c r="E21" s="40">
        <v>2760.6</v>
      </c>
      <c r="F21" s="40">
        <v>848.6</v>
      </c>
      <c r="G21" s="40">
        <v>0</v>
      </c>
      <c r="H21" s="40">
        <f t="shared" si="1"/>
        <v>848.6</v>
      </c>
      <c r="I21" s="40">
        <v>1227.5</v>
      </c>
      <c r="J21" s="40">
        <f t="shared" si="5"/>
        <v>19621.499999999996</v>
      </c>
      <c r="K21" s="40">
        <v>9320.7</v>
      </c>
      <c r="L21" s="11">
        <f t="shared" si="6"/>
        <v>28942.199999999997</v>
      </c>
    </row>
    <row r="22" spans="1:12" ht="15.75">
      <c r="A22" s="39">
        <v>38838</v>
      </c>
      <c r="B22" s="40">
        <v>7636</v>
      </c>
      <c r="C22" s="40">
        <v>5220.3</v>
      </c>
      <c r="D22" s="40">
        <f t="shared" si="4"/>
        <v>12856.3</v>
      </c>
      <c r="E22" s="40">
        <v>3513.8</v>
      </c>
      <c r="F22" s="40">
        <v>51.2</v>
      </c>
      <c r="G22" s="40">
        <v>0</v>
      </c>
      <c r="H22" s="40">
        <f t="shared" si="1"/>
        <v>51.2</v>
      </c>
      <c r="I22" s="40">
        <v>749.7</v>
      </c>
      <c r="J22" s="40">
        <f t="shared" si="5"/>
        <v>17171</v>
      </c>
      <c r="K22" s="40">
        <v>4768.8</v>
      </c>
      <c r="L22" s="11">
        <f t="shared" si="6"/>
        <v>21939.8</v>
      </c>
    </row>
    <row r="23" spans="1:12" ht="15.75">
      <c r="A23" s="39">
        <v>38869</v>
      </c>
      <c r="B23" s="40">
        <v>7892.2</v>
      </c>
      <c r="C23" s="40">
        <v>5189.8</v>
      </c>
      <c r="D23" s="40">
        <f t="shared" si="4"/>
        <v>13082</v>
      </c>
      <c r="E23" s="40">
        <v>3412.5</v>
      </c>
      <c r="F23" s="40">
        <v>1157.7</v>
      </c>
      <c r="G23" s="40">
        <v>0</v>
      </c>
      <c r="H23" s="40">
        <f t="shared" si="1"/>
        <v>1157.7</v>
      </c>
      <c r="I23" s="40">
        <v>1024</v>
      </c>
      <c r="J23" s="40">
        <f t="shared" si="5"/>
        <v>18676.2</v>
      </c>
      <c r="K23" s="40">
        <v>6214.1</v>
      </c>
      <c r="L23" s="11">
        <f t="shared" si="6"/>
        <v>24890.300000000003</v>
      </c>
    </row>
    <row r="24" spans="1:12" ht="15.75">
      <c r="A24" s="39">
        <v>38899</v>
      </c>
      <c r="B24" s="40">
        <v>8906.5</v>
      </c>
      <c r="C24" s="40">
        <v>7888</v>
      </c>
      <c r="D24" s="40">
        <f t="shared" si="4"/>
        <v>16794.5</v>
      </c>
      <c r="E24" s="40">
        <v>1806.6</v>
      </c>
      <c r="F24" s="40">
        <v>893.3</v>
      </c>
      <c r="G24" s="40">
        <v>1474.9</v>
      </c>
      <c r="H24" s="40">
        <f t="shared" si="1"/>
        <v>2368.2</v>
      </c>
      <c r="I24" s="40">
        <v>446.5</v>
      </c>
      <c r="J24" s="40">
        <f t="shared" si="5"/>
        <v>21415.8</v>
      </c>
      <c r="K24" s="40">
        <v>17191.1</v>
      </c>
      <c r="L24" s="11">
        <f t="shared" si="6"/>
        <v>38606.899999999994</v>
      </c>
    </row>
    <row r="25" spans="1:12" ht="15.75">
      <c r="A25" s="39">
        <v>38930</v>
      </c>
      <c r="B25" s="40">
        <v>8783.6</v>
      </c>
      <c r="C25" s="40">
        <v>2414.8</v>
      </c>
      <c r="D25" s="40">
        <f t="shared" si="4"/>
        <v>11198.400000000001</v>
      </c>
      <c r="E25" s="40">
        <v>3225.3</v>
      </c>
      <c r="F25" s="40">
        <v>708.6</v>
      </c>
      <c r="G25" s="40">
        <v>103.9</v>
      </c>
      <c r="H25" s="40">
        <f t="shared" si="1"/>
        <v>812.5</v>
      </c>
      <c r="I25" s="40">
        <v>144</v>
      </c>
      <c r="J25" s="40">
        <f t="shared" si="5"/>
        <v>15380.2</v>
      </c>
      <c r="K25" s="40">
        <v>5905.3</v>
      </c>
      <c r="L25" s="11">
        <f t="shared" si="6"/>
        <v>21285.5</v>
      </c>
    </row>
    <row r="26" spans="1:12" ht="15.75">
      <c r="A26" s="39">
        <v>38961</v>
      </c>
      <c r="B26" s="40">
        <v>6224</v>
      </c>
      <c r="C26" s="40">
        <v>7800.5</v>
      </c>
      <c r="D26" s="40">
        <f t="shared" si="4"/>
        <v>14024.5</v>
      </c>
      <c r="E26" s="40">
        <v>3447.5</v>
      </c>
      <c r="F26" s="40">
        <v>1255.6</v>
      </c>
      <c r="G26" s="40">
        <v>213.1</v>
      </c>
      <c r="H26" s="40">
        <f t="shared" si="1"/>
        <v>1468.6999999999998</v>
      </c>
      <c r="I26" s="40">
        <v>282.5</v>
      </c>
      <c r="J26" s="40">
        <f t="shared" si="5"/>
        <v>19223.2</v>
      </c>
      <c r="K26" s="40">
        <v>6985.7</v>
      </c>
      <c r="L26" s="11">
        <f t="shared" si="6"/>
        <v>26208.9</v>
      </c>
    </row>
    <row r="27" spans="1:12" ht="15.75">
      <c r="A27" s="39">
        <v>38991</v>
      </c>
      <c r="B27" s="40">
        <v>9925.3</v>
      </c>
      <c r="C27" s="40">
        <v>5254.4</v>
      </c>
      <c r="D27" s="40">
        <f t="shared" si="4"/>
        <v>15179.699999999999</v>
      </c>
      <c r="E27" s="40">
        <v>1132.2</v>
      </c>
      <c r="F27" s="40">
        <v>793.7</v>
      </c>
      <c r="G27" s="40">
        <v>1112.2</v>
      </c>
      <c r="H27" s="40">
        <f t="shared" si="1"/>
        <v>1905.9</v>
      </c>
      <c r="I27" s="40">
        <v>321.5</v>
      </c>
      <c r="J27" s="40">
        <f t="shared" si="5"/>
        <v>18539.3</v>
      </c>
      <c r="K27" s="40">
        <v>3151.4</v>
      </c>
      <c r="L27" s="11">
        <f t="shared" si="6"/>
        <v>21690.7</v>
      </c>
    </row>
    <row r="28" spans="1:12" ht="15.75">
      <c r="A28" s="39">
        <v>39022</v>
      </c>
      <c r="B28" s="40">
        <v>8748.8</v>
      </c>
      <c r="C28" s="40">
        <v>8675.499999999996</v>
      </c>
      <c r="D28" s="40">
        <f t="shared" si="4"/>
        <v>17424.299999999996</v>
      </c>
      <c r="E28" s="40">
        <v>3852.5</v>
      </c>
      <c r="F28" s="40">
        <v>1180.2999999999993</v>
      </c>
      <c r="G28" s="40">
        <v>0</v>
      </c>
      <c r="H28" s="40">
        <f t="shared" si="1"/>
        <v>1180.2999999999993</v>
      </c>
      <c r="I28" s="40">
        <v>164.2</v>
      </c>
      <c r="J28" s="40">
        <f t="shared" si="5"/>
        <v>22621.299999999996</v>
      </c>
      <c r="K28" s="40">
        <v>11032.2</v>
      </c>
      <c r="L28" s="11">
        <f t="shared" si="6"/>
        <v>33653.5</v>
      </c>
    </row>
    <row r="29" spans="1:12" ht="15.75">
      <c r="A29" s="39">
        <v>39052</v>
      </c>
      <c r="B29" s="40">
        <v>5093.4</v>
      </c>
      <c r="C29" s="40">
        <v>10124.6</v>
      </c>
      <c r="D29" s="40">
        <f t="shared" si="4"/>
        <v>15218</v>
      </c>
      <c r="E29" s="40">
        <v>5115.1</v>
      </c>
      <c r="F29" s="40">
        <v>186.4</v>
      </c>
      <c r="G29" s="40">
        <v>1160.6</v>
      </c>
      <c r="H29" s="40">
        <f t="shared" si="1"/>
        <v>1347</v>
      </c>
      <c r="I29" s="40">
        <v>221.9</v>
      </c>
      <c r="J29" s="40">
        <f t="shared" si="5"/>
        <v>21902</v>
      </c>
      <c r="K29" s="40">
        <v>4480.3</v>
      </c>
      <c r="L29" s="11">
        <f t="shared" si="6"/>
        <v>26382.3</v>
      </c>
    </row>
    <row r="30" spans="1:12" ht="15.75">
      <c r="A30" s="39">
        <v>39083</v>
      </c>
      <c r="B30" s="40">
        <v>7936.9</v>
      </c>
      <c r="C30" s="40">
        <v>3692.9</v>
      </c>
      <c r="D30" s="40">
        <f aca="true" t="shared" si="7" ref="D30:D41">SUM(B30:C30)</f>
        <v>11629.8</v>
      </c>
      <c r="E30" s="40">
        <v>2623.3</v>
      </c>
      <c r="F30" s="40">
        <v>538.1</v>
      </c>
      <c r="G30" s="40">
        <v>0</v>
      </c>
      <c r="H30" s="40">
        <f t="shared" si="1"/>
        <v>538.1</v>
      </c>
      <c r="I30" s="40">
        <v>427</v>
      </c>
      <c r="J30" s="40">
        <f t="shared" si="5"/>
        <v>15218.199999999999</v>
      </c>
      <c r="K30" s="40">
        <v>19648.2</v>
      </c>
      <c r="L30" s="40">
        <f t="shared" si="6"/>
        <v>34866.4</v>
      </c>
    </row>
    <row r="31" spans="1:12" ht="15.75">
      <c r="A31" s="39">
        <v>39114</v>
      </c>
      <c r="B31" s="40">
        <v>7486.7</v>
      </c>
      <c r="C31" s="40">
        <v>3955.9</v>
      </c>
      <c r="D31" s="40">
        <f t="shared" si="7"/>
        <v>11442.6</v>
      </c>
      <c r="E31" s="40">
        <v>3598.1</v>
      </c>
      <c r="F31" s="40">
        <v>1206.1</v>
      </c>
      <c r="G31" s="40">
        <v>0</v>
      </c>
      <c r="H31" s="40">
        <f t="shared" si="1"/>
        <v>1206.1</v>
      </c>
      <c r="I31" s="40">
        <v>131.3</v>
      </c>
      <c r="J31" s="40">
        <f t="shared" si="5"/>
        <v>16378.1</v>
      </c>
      <c r="K31" s="40">
        <v>5305.6</v>
      </c>
      <c r="L31" s="40">
        <f t="shared" si="6"/>
        <v>21683.7</v>
      </c>
    </row>
    <row r="32" spans="1:12" ht="15.75">
      <c r="A32" s="39">
        <v>39142</v>
      </c>
      <c r="B32" s="40">
        <v>9545.5</v>
      </c>
      <c r="C32" s="40">
        <v>7150.7</v>
      </c>
      <c r="D32" s="40">
        <f t="shared" si="7"/>
        <v>16696.2</v>
      </c>
      <c r="E32" s="40">
        <v>3768.6</v>
      </c>
      <c r="F32" s="40">
        <v>711.3</v>
      </c>
      <c r="G32" s="40">
        <v>4105.9</v>
      </c>
      <c r="H32" s="40">
        <f t="shared" si="1"/>
        <v>4817.2</v>
      </c>
      <c r="I32" s="40">
        <v>316.2</v>
      </c>
      <c r="J32" s="40">
        <f t="shared" si="5"/>
        <v>25598.2</v>
      </c>
      <c r="K32" s="40">
        <v>19189</v>
      </c>
      <c r="L32" s="40">
        <f t="shared" si="6"/>
        <v>44787.2</v>
      </c>
    </row>
    <row r="33" spans="1:12" ht="15.75">
      <c r="A33" s="39">
        <v>39173</v>
      </c>
      <c r="B33" s="40">
        <v>12850.1</v>
      </c>
      <c r="C33" s="40">
        <v>8252.1</v>
      </c>
      <c r="D33" s="40">
        <f t="shared" si="7"/>
        <v>21102.2</v>
      </c>
      <c r="E33" s="40">
        <v>5648.5</v>
      </c>
      <c r="F33" s="40">
        <v>2232.7</v>
      </c>
      <c r="G33" s="40">
        <v>1489</v>
      </c>
      <c r="H33" s="40">
        <f t="shared" si="1"/>
        <v>3721.7</v>
      </c>
      <c r="I33" s="40">
        <v>169.5</v>
      </c>
      <c r="J33" s="40">
        <f t="shared" si="5"/>
        <v>30641.9</v>
      </c>
      <c r="K33" s="40">
        <v>11598.7</v>
      </c>
      <c r="L33" s="40">
        <f t="shared" si="6"/>
        <v>42240.600000000006</v>
      </c>
    </row>
    <row r="34" spans="1:12" ht="15.75">
      <c r="A34" s="39">
        <v>39203</v>
      </c>
      <c r="B34" s="40">
        <v>7533.5</v>
      </c>
      <c r="C34" s="40">
        <v>6766</v>
      </c>
      <c r="D34" s="40">
        <f t="shared" si="7"/>
        <v>14299.5</v>
      </c>
      <c r="E34" s="40">
        <v>3755.9</v>
      </c>
      <c r="F34" s="40">
        <v>63.2</v>
      </c>
      <c r="G34" s="40">
        <v>185.7</v>
      </c>
      <c r="H34" s="40">
        <f t="shared" si="1"/>
        <v>248.89999999999998</v>
      </c>
      <c r="I34" s="40">
        <v>1196.3</v>
      </c>
      <c r="J34" s="40">
        <f t="shared" si="5"/>
        <v>19500.600000000002</v>
      </c>
      <c r="K34" s="40">
        <v>11846.7</v>
      </c>
      <c r="L34" s="40">
        <f t="shared" si="6"/>
        <v>31347.300000000003</v>
      </c>
    </row>
    <row r="35" spans="1:12" ht="15.75">
      <c r="A35" s="39">
        <v>39234</v>
      </c>
      <c r="B35" s="40">
        <v>10124</v>
      </c>
      <c r="C35" s="40">
        <v>8520.7</v>
      </c>
      <c r="D35" s="40">
        <f t="shared" si="7"/>
        <v>18644.7</v>
      </c>
      <c r="E35" s="40">
        <v>3998.7</v>
      </c>
      <c r="F35" s="40">
        <v>360.8</v>
      </c>
      <c r="G35" s="40">
        <v>2433.1</v>
      </c>
      <c r="H35" s="40">
        <f t="shared" si="1"/>
        <v>2793.9</v>
      </c>
      <c r="I35" s="40">
        <v>111.6</v>
      </c>
      <c r="J35" s="40">
        <f t="shared" si="5"/>
        <v>25548.9</v>
      </c>
      <c r="K35" s="40">
        <v>3597.1</v>
      </c>
      <c r="L35" s="40">
        <f t="shared" si="6"/>
        <v>29146</v>
      </c>
    </row>
    <row r="36" spans="1:12" ht="15.75">
      <c r="A36" s="39">
        <v>39264</v>
      </c>
      <c r="B36" s="40">
        <v>9399.8</v>
      </c>
      <c r="C36" s="40">
        <v>5593.2</v>
      </c>
      <c r="D36" s="40">
        <f t="shared" si="7"/>
        <v>14993</v>
      </c>
      <c r="E36" s="40">
        <v>3584</v>
      </c>
      <c r="F36" s="40">
        <v>332.8</v>
      </c>
      <c r="G36" s="40">
        <v>0</v>
      </c>
      <c r="H36" s="40">
        <f t="shared" si="1"/>
        <v>332.8</v>
      </c>
      <c r="I36" s="40">
        <v>287.5</v>
      </c>
      <c r="J36" s="40">
        <f t="shared" si="5"/>
        <v>19197.3</v>
      </c>
      <c r="K36" s="40">
        <v>10622.8</v>
      </c>
      <c r="L36" s="40">
        <f t="shared" si="6"/>
        <v>29820.1</v>
      </c>
    </row>
    <row r="37" spans="1:12" ht="15.75">
      <c r="A37" s="39">
        <v>39295</v>
      </c>
      <c r="B37" s="40">
        <v>9932.8</v>
      </c>
      <c r="C37" s="40">
        <v>4371.6</v>
      </c>
      <c r="D37" s="40">
        <f t="shared" si="7"/>
        <v>14304.4</v>
      </c>
      <c r="E37" s="40">
        <v>3613.9</v>
      </c>
      <c r="F37" s="40">
        <v>14</v>
      </c>
      <c r="G37" s="40">
        <v>3527.1</v>
      </c>
      <c r="H37" s="40">
        <f t="shared" si="1"/>
        <v>3541.1</v>
      </c>
      <c r="I37" s="40">
        <v>520.8</v>
      </c>
      <c r="J37" s="40">
        <f t="shared" si="5"/>
        <v>21980.199999999997</v>
      </c>
      <c r="K37" s="40">
        <v>6553.8</v>
      </c>
      <c r="L37" s="40">
        <f t="shared" si="6"/>
        <v>28533.999999999996</v>
      </c>
    </row>
    <row r="38" spans="1:12" ht="15.75">
      <c r="A38" s="39">
        <v>39326</v>
      </c>
      <c r="B38" s="40">
        <v>8750.7</v>
      </c>
      <c r="C38" s="40">
        <v>3816.4</v>
      </c>
      <c r="D38" s="40">
        <f t="shared" si="7"/>
        <v>12567.1</v>
      </c>
      <c r="E38" s="40">
        <v>2354.4</v>
      </c>
      <c r="F38" s="40">
        <v>0</v>
      </c>
      <c r="G38" s="40">
        <v>0</v>
      </c>
      <c r="H38" s="40">
        <f t="shared" si="1"/>
        <v>0</v>
      </c>
      <c r="I38" s="40">
        <v>397.9</v>
      </c>
      <c r="J38" s="40">
        <f t="shared" si="5"/>
        <v>15319.4</v>
      </c>
      <c r="K38" s="40">
        <v>3371.1</v>
      </c>
      <c r="L38" s="40">
        <f t="shared" si="6"/>
        <v>18690.5</v>
      </c>
    </row>
    <row r="39" spans="1:12" ht="15.75">
      <c r="A39" s="39">
        <v>39356</v>
      </c>
      <c r="B39" s="40">
        <v>9550.6</v>
      </c>
      <c r="C39" s="40">
        <v>4708.9</v>
      </c>
      <c r="D39" s="40">
        <f t="shared" si="7"/>
        <v>14259.5</v>
      </c>
      <c r="E39" s="40">
        <v>3805.1</v>
      </c>
      <c r="F39" s="40">
        <v>1494</v>
      </c>
      <c r="G39" s="40">
        <v>0</v>
      </c>
      <c r="H39" s="40">
        <f t="shared" si="1"/>
        <v>1494</v>
      </c>
      <c r="I39" s="40">
        <v>1097.3</v>
      </c>
      <c r="J39" s="40">
        <f t="shared" si="5"/>
        <v>20655.899999999998</v>
      </c>
      <c r="K39" s="40">
        <v>12222.7</v>
      </c>
      <c r="L39" s="40">
        <f t="shared" si="6"/>
        <v>32878.6</v>
      </c>
    </row>
    <row r="40" spans="1:12" ht="15.75">
      <c r="A40" s="39">
        <v>39387</v>
      </c>
      <c r="B40" s="40">
        <v>9792.3</v>
      </c>
      <c r="C40" s="40">
        <v>6721.6</v>
      </c>
      <c r="D40" s="40">
        <f t="shared" si="7"/>
        <v>16513.9</v>
      </c>
      <c r="E40" s="40">
        <v>4915.4</v>
      </c>
      <c r="F40" s="40">
        <v>1099.1</v>
      </c>
      <c r="G40" s="40">
        <v>4475.9</v>
      </c>
      <c r="H40" s="40">
        <f t="shared" si="1"/>
        <v>5575</v>
      </c>
      <c r="I40" s="40">
        <v>379.6</v>
      </c>
      <c r="J40" s="40">
        <f t="shared" si="5"/>
        <v>27383.9</v>
      </c>
      <c r="K40" s="40">
        <v>12618.7</v>
      </c>
      <c r="L40" s="40">
        <f t="shared" si="6"/>
        <v>40002.600000000006</v>
      </c>
    </row>
    <row r="41" spans="1:12" ht="15.75">
      <c r="A41" s="39">
        <v>39417</v>
      </c>
      <c r="B41" s="40">
        <v>8794.9</v>
      </c>
      <c r="C41" s="40">
        <v>7861.1</v>
      </c>
      <c r="D41" s="40">
        <f t="shared" si="7"/>
        <v>16656</v>
      </c>
      <c r="E41" s="40">
        <v>5021.8</v>
      </c>
      <c r="F41" s="40">
        <v>3638.5</v>
      </c>
      <c r="G41" s="40">
        <v>1960.1</v>
      </c>
      <c r="H41" s="40">
        <f t="shared" si="1"/>
        <v>5598.6</v>
      </c>
      <c r="I41" s="40">
        <v>348.1</v>
      </c>
      <c r="J41" s="40">
        <f t="shared" si="5"/>
        <v>27624.5</v>
      </c>
      <c r="K41" s="40">
        <v>11572.1</v>
      </c>
      <c r="L41" s="40">
        <f t="shared" si="6"/>
        <v>39196.6</v>
      </c>
    </row>
    <row r="42" spans="1:12" ht="15.75">
      <c r="A42" s="39">
        <v>39448</v>
      </c>
      <c r="B42" s="40">
        <v>10387.2</v>
      </c>
      <c r="C42" s="40">
        <v>6166.7</v>
      </c>
      <c r="D42" s="40">
        <f aca="true" t="shared" si="8" ref="D42:D53">SUM(B42:C42)</f>
        <v>16553.9</v>
      </c>
      <c r="E42" s="40">
        <v>2021.3</v>
      </c>
      <c r="F42" s="40">
        <v>857.8</v>
      </c>
      <c r="G42" s="40">
        <v>0</v>
      </c>
      <c r="H42" s="40">
        <f t="shared" si="1"/>
        <v>857.8</v>
      </c>
      <c r="I42" s="40">
        <v>181.1</v>
      </c>
      <c r="J42" s="40">
        <f t="shared" si="5"/>
        <v>19614.1</v>
      </c>
      <c r="K42" s="40">
        <v>9092.7</v>
      </c>
      <c r="L42" s="40">
        <f t="shared" si="6"/>
        <v>28706.8</v>
      </c>
    </row>
    <row r="43" spans="1:12" ht="15.75">
      <c r="A43" s="39">
        <v>39479</v>
      </c>
      <c r="B43" s="40">
        <v>10948.4</v>
      </c>
      <c r="C43" s="40">
        <v>8719.8</v>
      </c>
      <c r="D43" s="40">
        <f t="shared" si="8"/>
        <v>19668.199999999997</v>
      </c>
      <c r="E43" s="40">
        <v>6893.2</v>
      </c>
      <c r="F43" s="40">
        <v>1503.5</v>
      </c>
      <c r="G43" s="40">
        <v>2.5</v>
      </c>
      <c r="H43" s="40">
        <f t="shared" si="1"/>
        <v>1506</v>
      </c>
      <c r="I43" s="40">
        <v>154.4</v>
      </c>
      <c r="J43" s="40">
        <f t="shared" si="5"/>
        <v>28221.8</v>
      </c>
      <c r="K43" s="40">
        <v>5195.2</v>
      </c>
      <c r="L43" s="40">
        <f t="shared" si="6"/>
        <v>33417</v>
      </c>
    </row>
    <row r="44" spans="1:12" ht="15.75">
      <c r="A44" s="39">
        <v>39508</v>
      </c>
      <c r="B44" s="40">
        <v>12146.1</v>
      </c>
      <c r="C44" s="40">
        <v>8803.6</v>
      </c>
      <c r="D44" s="40">
        <f t="shared" si="8"/>
        <v>20949.7</v>
      </c>
      <c r="E44" s="40">
        <v>4713.7</v>
      </c>
      <c r="F44" s="40">
        <v>2736.6</v>
      </c>
      <c r="G44" s="40">
        <v>0</v>
      </c>
      <c r="H44" s="40">
        <f t="shared" si="1"/>
        <v>2736.6</v>
      </c>
      <c r="I44" s="40">
        <v>504.5</v>
      </c>
      <c r="J44" s="40">
        <f t="shared" si="5"/>
        <v>28904.5</v>
      </c>
      <c r="K44" s="40">
        <v>4555.8</v>
      </c>
      <c r="L44" s="40">
        <f t="shared" si="6"/>
        <v>33460.3</v>
      </c>
    </row>
    <row r="45" spans="1:12" ht="15.75">
      <c r="A45" s="39">
        <v>39539</v>
      </c>
      <c r="B45" s="40">
        <v>11330.2</v>
      </c>
      <c r="C45" s="40">
        <v>10674.7</v>
      </c>
      <c r="D45" s="40">
        <f t="shared" si="8"/>
        <v>22004.9</v>
      </c>
      <c r="E45" s="40">
        <v>7555.5</v>
      </c>
      <c r="F45" s="40">
        <v>2030.1</v>
      </c>
      <c r="G45" s="40">
        <v>0</v>
      </c>
      <c r="H45" s="40">
        <f t="shared" si="1"/>
        <v>2030.1</v>
      </c>
      <c r="I45" s="40">
        <v>461.9</v>
      </c>
      <c r="J45" s="40">
        <f t="shared" si="5"/>
        <v>32052.4</v>
      </c>
      <c r="K45" s="40">
        <v>3991.4</v>
      </c>
      <c r="L45" s="40">
        <f t="shared" si="6"/>
        <v>36043.8</v>
      </c>
    </row>
    <row r="46" spans="1:12" ht="15.75">
      <c r="A46" s="39">
        <v>39569</v>
      </c>
      <c r="B46" s="40">
        <v>11878.9</v>
      </c>
      <c r="C46" s="40">
        <v>7387.7</v>
      </c>
      <c r="D46" s="40">
        <f t="shared" si="8"/>
        <v>19266.6</v>
      </c>
      <c r="E46" s="40">
        <v>4263.7</v>
      </c>
      <c r="F46" s="40">
        <v>316.6</v>
      </c>
      <c r="G46" s="40">
        <v>4169.8</v>
      </c>
      <c r="H46" s="40">
        <f t="shared" si="1"/>
        <v>4486.400000000001</v>
      </c>
      <c r="I46" s="40">
        <v>380.9</v>
      </c>
      <c r="J46" s="40">
        <f t="shared" si="5"/>
        <v>28397.600000000002</v>
      </c>
      <c r="K46" s="40">
        <v>2212.8</v>
      </c>
      <c r="L46" s="40">
        <f t="shared" si="6"/>
        <v>30610.4</v>
      </c>
    </row>
    <row r="47" spans="1:12" ht="15.75">
      <c r="A47" s="39">
        <v>39600</v>
      </c>
      <c r="B47" s="40">
        <v>11948.9</v>
      </c>
      <c r="C47" s="40">
        <v>6506.4</v>
      </c>
      <c r="D47" s="40">
        <f t="shared" si="8"/>
        <v>18455.3</v>
      </c>
      <c r="E47" s="40">
        <v>4561</v>
      </c>
      <c r="F47" s="40">
        <v>247.9</v>
      </c>
      <c r="G47" s="40">
        <v>0</v>
      </c>
      <c r="H47" s="40">
        <f t="shared" si="1"/>
        <v>247.9</v>
      </c>
      <c r="I47" s="40">
        <v>365</v>
      </c>
      <c r="J47" s="40">
        <f t="shared" si="5"/>
        <v>23629.2</v>
      </c>
      <c r="K47" s="40">
        <v>4627.3</v>
      </c>
      <c r="L47" s="40">
        <f t="shared" si="6"/>
        <v>28256.5</v>
      </c>
    </row>
    <row r="48" spans="1:12" ht="15.75">
      <c r="A48" s="39">
        <v>39630</v>
      </c>
      <c r="B48" s="40">
        <v>17842.2</v>
      </c>
      <c r="C48" s="40">
        <v>8529.4</v>
      </c>
      <c r="D48" s="40">
        <f t="shared" si="8"/>
        <v>26371.6</v>
      </c>
      <c r="E48" s="40">
        <v>5828.5</v>
      </c>
      <c r="F48" s="40">
        <v>167</v>
      </c>
      <c r="G48" s="40">
        <v>3253.8</v>
      </c>
      <c r="H48" s="40">
        <f t="shared" si="1"/>
        <v>3420.8</v>
      </c>
      <c r="I48" s="40">
        <v>316.9</v>
      </c>
      <c r="J48" s="40">
        <f t="shared" si="5"/>
        <v>35937.8</v>
      </c>
      <c r="K48" s="40">
        <v>4064.9</v>
      </c>
      <c r="L48" s="40">
        <f t="shared" si="6"/>
        <v>40002.700000000004</v>
      </c>
    </row>
    <row r="49" spans="1:12" ht="15.75">
      <c r="A49" s="39">
        <v>39661</v>
      </c>
      <c r="B49" s="40">
        <v>12141.3</v>
      </c>
      <c r="C49" s="40">
        <v>6726.8</v>
      </c>
      <c r="D49" s="40">
        <f t="shared" si="8"/>
        <v>18868.1</v>
      </c>
      <c r="E49" s="40">
        <v>4325.1</v>
      </c>
      <c r="F49" s="40">
        <v>40.4</v>
      </c>
      <c r="G49" s="40">
        <v>425.6</v>
      </c>
      <c r="H49" s="40">
        <f t="shared" si="1"/>
        <v>466</v>
      </c>
      <c r="I49" s="40">
        <v>1104.1</v>
      </c>
      <c r="J49" s="40">
        <f t="shared" si="5"/>
        <v>24763.299999999996</v>
      </c>
      <c r="K49" s="40">
        <v>652.1</v>
      </c>
      <c r="L49" s="40">
        <f t="shared" si="6"/>
        <v>25415.399999999994</v>
      </c>
    </row>
    <row r="50" spans="1:12" ht="15.75">
      <c r="A50" s="39">
        <v>39692</v>
      </c>
      <c r="B50" s="40">
        <v>14939.9</v>
      </c>
      <c r="C50" s="40">
        <v>10290</v>
      </c>
      <c r="D50" s="40">
        <f t="shared" si="8"/>
        <v>25229.9</v>
      </c>
      <c r="E50" s="40">
        <v>5224.4</v>
      </c>
      <c r="F50" s="40">
        <v>870</v>
      </c>
      <c r="G50" s="40">
        <v>329.9</v>
      </c>
      <c r="H50" s="40">
        <f t="shared" si="1"/>
        <v>1199.9</v>
      </c>
      <c r="I50" s="40">
        <v>775.5</v>
      </c>
      <c r="J50" s="40">
        <f t="shared" si="5"/>
        <v>32429.700000000004</v>
      </c>
      <c r="K50" s="40">
        <v>15042.7</v>
      </c>
      <c r="L50" s="40">
        <f t="shared" si="6"/>
        <v>47472.40000000001</v>
      </c>
    </row>
    <row r="51" spans="1:12" ht="15.75">
      <c r="A51" s="39">
        <v>39722</v>
      </c>
      <c r="B51" s="40">
        <v>11554.4</v>
      </c>
      <c r="C51" s="40">
        <v>10491.7</v>
      </c>
      <c r="D51" s="40">
        <f t="shared" si="8"/>
        <v>22046.1</v>
      </c>
      <c r="E51" s="40">
        <v>8862.4</v>
      </c>
      <c r="F51" s="40">
        <v>1007.6</v>
      </c>
      <c r="G51" s="40">
        <v>1725.6</v>
      </c>
      <c r="H51" s="40">
        <f t="shared" si="1"/>
        <v>2733.2</v>
      </c>
      <c r="I51" s="40">
        <v>422.9</v>
      </c>
      <c r="J51" s="40">
        <f t="shared" si="5"/>
        <v>34064.6</v>
      </c>
      <c r="K51" s="40">
        <v>7725.5</v>
      </c>
      <c r="L51" s="40">
        <f t="shared" si="6"/>
        <v>41790.1</v>
      </c>
    </row>
    <row r="52" spans="1:12" ht="15.75">
      <c r="A52" s="39">
        <v>39753</v>
      </c>
      <c r="B52" s="40">
        <v>12379.6</v>
      </c>
      <c r="C52" s="40">
        <v>9291.2</v>
      </c>
      <c r="D52" s="40">
        <f t="shared" si="8"/>
        <v>21670.800000000003</v>
      </c>
      <c r="E52" s="40">
        <v>10271</v>
      </c>
      <c r="F52" s="40">
        <v>1347</v>
      </c>
      <c r="G52" s="40">
        <v>2833.9</v>
      </c>
      <c r="H52" s="40">
        <f t="shared" si="1"/>
        <v>4180.9</v>
      </c>
      <c r="I52" s="40">
        <v>635</v>
      </c>
      <c r="J52" s="40">
        <f t="shared" si="5"/>
        <v>36757.700000000004</v>
      </c>
      <c r="K52" s="40">
        <v>3629.4</v>
      </c>
      <c r="L52" s="40">
        <f t="shared" si="6"/>
        <v>40387.100000000006</v>
      </c>
    </row>
    <row r="53" spans="1:12" ht="15.75">
      <c r="A53" s="39">
        <v>39783</v>
      </c>
      <c r="B53" s="40">
        <v>17601.8</v>
      </c>
      <c r="C53" s="40">
        <v>9721.4</v>
      </c>
      <c r="D53" s="40">
        <f t="shared" si="8"/>
        <v>27323.199999999997</v>
      </c>
      <c r="E53" s="40">
        <v>6779.7</v>
      </c>
      <c r="F53" s="40">
        <v>1541.9</v>
      </c>
      <c r="G53" s="40">
        <v>2022.3</v>
      </c>
      <c r="H53" s="40">
        <f t="shared" si="1"/>
        <v>3564.2</v>
      </c>
      <c r="I53" s="40">
        <v>369.1</v>
      </c>
      <c r="J53" s="40">
        <f t="shared" si="5"/>
        <v>38036.19999999999</v>
      </c>
      <c r="K53" s="40">
        <v>15843.2</v>
      </c>
      <c r="L53" s="40">
        <f t="shared" si="6"/>
        <v>53879.399999999994</v>
      </c>
    </row>
    <row r="54" spans="1:12" ht="15.75">
      <c r="A54" s="39">
        <v>39814</v>
      </c>
      <c r="B54" s="40">
        <v>12101.3</v>
      </c>
      <c r="C54" s="40">
        <v>8062.6</v>
      </c>
      <c r="D54" s="40">
        <v>20163.9</v>
      </c>
      <c r="E54" s="40">
        <v>5262.1</v>
      </c>
      <c r="F54" s="40">
        <v>214.6</v>
      </c>
      <c r="G54" s="40">
        <v>2733.2</v>
      </c>
      <c r="H54" s="40">
        <f t="shared" si="1"/>
        <v>2947.7999999999997</v>
      </c>
      <c r="I54" s="40">
        <v>1065.1</v>
      </c>
      <c r="J54" s="40">
        <f t="shared" si="5"/>
        <v>29438.899999999998</v>
      </c>
      <c r="K54" s="40">
        <v>8431.4</v>
      </c>
      <c r="L54" s="40">
        <f t="shared" si="6"/>
        <v>37870.299999999996</v>
      </c>
    </row>
    <row r="55" spans="1:12" ht="15.75">
      <c r="A55" s="39">
        <v>39845</v>
      </c>
      <c r="B55" s="40">
        <v>12263.6</v>
      </c>
      <c r="C55" s="40">
        <v>9787.9</v>
      </c>
      <c r="D55" s="40">
        <v>22051.5</v>
      </c>
      <c r="E55" s="40">
        <v>5074.4</v>
      </c>
      <c r="F55" s="40">
        <v>1094.5</v>
      </c>
      <c r="G55" s="40">
        <v>1239.8</v>
      </c>
      <c r="H55" s="40">
        <f t="shared" si="1"/>
        <v>2334.3</v>
      </c>
      <c r="I55" s="40">
        <v>314</v>
      </c>
      <c r="J55" s="40">
        <f t="shared" si="5"/>
        <v>29774.2</v>
      </c>
      <c r="K55" s="40">
        <v>1378.3</v>
      </c>
      <c r="L55" s="40">
        <f t="shared" si="6"/>
        <v>31152.5</v>
      </c>
    </row>
    <row r="56" spans="1:12" ht="15.75">
      <c r="A56" s="39">
        <v>39873</v>
      </c>
      <c r="B56" s="40">
        <v>12226.6</v>
      </c>
      <c r="C56" s="40">
        <v>6211.5</v>
      </c>
      <c r="D56" s="40">
        <v>18438.1</v>
      </c>
      <c r="E56" s="40">
        <v>7077.8</v>
      </c>
      <c r="F56" s="40">
        <v>154.1</v>
      </c>
      <c r="G56" s="40">
        <v>1292.4</v>
      </c>
      <c r="H56" s="40">
        <f t="shared" si="1"/>
        <v>1446.5</v>
      </c>
      <c r="I56" s="40">
        <v>660.9</v>
      </c>
      <c r="J56" s="40">
        <f t="shared" si="5"/>
        <v>27623.3</v>
      </c>
      <c r="K56" s="40">
        <v>12724.9</v>
      </c>
      <c r="L56" s="40">
        <f t="shared" si="6"/>
        <v>40348.2</v>
      </c>
    </row>
    <row r="57" spans="1:12" ht="15.75">
      <c r="A57" s="39">
        <v>39904</v>
      </c>
      <c r="B57" s="40">
        <v>12278.5</v>
      </c>
      <c r="C57" s="40">
        <v>12367.8</v>
      </c>
      <c r="D57" s="40">
        <v>24646.3</v>
      </c>
      <c r="E57" s="40">
        <v>10068.9</v>
      </c>
      <c r="F57" s="40">
        <v>597.5</v>
      </c>
      <c r="G57" s="40">
        <v>1017.4</v>
      </c>
      <c r="H57" s="40">
        <f t="shared" si="1"/>
        <v>1614.9</v>
      </c>
      <c r="I57" s="40">
        <v>705.7</v>
      </c>
      <c r="J57" s="40">
        <f t="shared" si="5"/>
        <v>37035.799999999996</v>
      </c>
      <c r="K57" s="40">
        <v>3274.1</v>
      </c>
      <c r="L57" s="40">
        <f t="shared" si="6"/>
        <v>40309.899999999994</v>
      </c>
    </row>
    <row r="58" spans="1:12" ht="15.75">
      <c r="A58" s="39">
        <v>39934</v>
      </c>
      <c r="B58" s="40">
        <v>12259.8</v>
      </c>
      <c r="C58" s="40">
        <v>6308.6</v>
      </c>
      <c r="D58" s="40">
        <v>18568.4</v>
      </c>
      <c r="E58" s="40">
        <v>6620.8</v>
      </c>
      <c r="F58" s="40">
        <v>537.8</v>
      </c>
      <c r="G58" s="40">
        <v>1375.8</v>
      </c>
      <c r="H58" s="40">
        <f t="shared" si="1"/>
        <v>1913.6</v>
      </c>
      <c r="I58" s="40">
        <v>544.4</v>
      </c>
      <c r="J58" s="40">
        <f t="shared" si="5"/>
        <v>27647.2</v>
      </c>
      <c r="K58" s="40">
        <v>5023.6</v>
      </c>
      <c r="L58" s="40">
        <f t="shared" si="6"/>
        <v>32670.800000000003</v>
      </c>
    </row>
    <row r="59" spans="1:12" ht="15.75">
      <c r="A59" s="39">
        <v>39965</v>
      </c>
      <c r="B59" s="40">
        <v>13371.2</v>
      </c>
      <c r="C59" s="40">
        <v>8081.6</v>
      </c>
      <c r="D59" s="40">
        <v>21452.800000000003</v>
      </c>
      <c r="E59" s="40">
        <v>9069.2</v>
      </c>
      <c r="F59" s="40">
        <v>857.4</v>
      </c>
      <c r="G59" s="40">
        <v>1446.5</v>
      </c>
      <c r="H59" s="40">
        <f t="shared" si="1"/>
        <v>2303.9</v>
      </c>
      <c r="I59" s="40">
        <v>779.3</v>
      </c>
      <c r="J59" s="40">
        <f t="shared" si="5"/>
        <v>33605.200000000004</v>
      </c>
      <c r="K59" s="40">
        <v>12978.5</v>
      </c>
      <c r="L59" s="40">
        <f t="shared" si="6"/>
        <v>46583.700000000004</v>
      </c>
    </row>
    <row r="60" spans="1:12" ht="15.75">
      <c r="A60" s="39">
        <v>39995</v>
      </c>
      <c r="B60" s="40">
        <v>13527.4</v>
      </c>
      <c r="C60" s="40">
        <v>12961.5</v>
      </c>
      <c r="D60" s="40">
        <v>26488.9</v>
      </c>
      <c r="E60" s="40">
        <v>9844.4</v>
      </c>
      <c r="F60" s="40">
        <v>82.3</v>
      </c>
      <c r="G60" s="40">
        <v>1350.2</v>
      </c>
      <c r="H60" s="40">
        <f t="shared" si="1"/>
        <v>1432.5</v>
      </c>
      <c r="I60" s="40">
        <v>910.1</v>
      </c>
      <c r="J60" s="40">
        <f t="shared" si="5"/>
        <v>38675.9</v>
      </c>
      <c r="K60" s="40">
        <v>7516</v>
      </c>
      <c r="L60" s="40">
        <f t="shared" si="6"/>
        <v>46191.9</v>
      </c>
    </row>
    <row r="61" spans="1:12" ht="15.75">
      <c r="A61" s="39">
        <v>40026</v>
      </c>
      <c r="B61" s="40">
        <v>12274.2</v>
      </c>
      <c r="C61" s="40">
        <v>5115.1</v>
      </c>
      <c r="D61" s="40">
        <v>17389.300000000003</v>
      </c>
      <c r="E61" s="40">
        <v>5665.4</v>
      </c>
      <c r="F61" s="40">
        <v>28.1</v>
      </c>
      <c r="G61" s="40">
        <v>1585.8</v>
      </c>
      <c r="H61" s="40">
        <f t="shared" si="1"/>
        <v>1613.8999999999999</v>
      </c>
      <c r="I61" s="40">
        <v>871.9</v>
      </c>
      <c r="J61" s="40">
        <f t="shared" si="5"/>
        <v>25540.500000000007</v>
      </c>
      <c r="K61" s="40">
        <v>963.6</v>
      </c>
      <c r="L61" s="40">
        <f t="shared" si="6"/>
        <v>26504.100000000006</v>
      </c>
    </row>
    <row r="62" spans="1:12" ht="15.75">
      <c r="A62" s="39">
        <v>40057</v>
      </c>
      <c r="B62" s="40">
        <v>11422.6</v>
      </c>
      <c r="C62" s="40">
        <v>6581.9</v>
      </c>
      <c r="D62" s="40">
        <v>18004.5</v>
      </c>
      <c r="E62" s="40">
        <v>8656.8</v>
      </c>
      <c r="F62" s="40">
        <v>0</v>
      </c>
      <c r="G62" s="40">
        <v>1513</v>
      </c>
      <c r="H62" s="40">
        <f t="shared" si="1"/>
        <v>1513</v>
      </c>
      <c r="I62" s="40">
        <v>489.5</v>
      </c>
      <c r="J62" s="40">
        <f t="shared" si="5"/>
        <v>28663.8</v>
      </c>
      <c r="K62" s="40">
        <v>9753.1</v>
      </c>
      <c r="L62" s="40">
        <f t="shared" si="6"/>
        <v>38416.9</v>
      </c>
    </row>
    <row r="63" spans="1:12" ht="15.75">
      <c r="A63" s="39">
        <v>40087</v>
      </c>
      <c r="B63" s="40">
        <v>12286.8</v>
      </c>
      <c r="C63" s="40">
        <v>9738.9</v>
      </c>
      <c r="D63" s="40">
        <v>22025.699999999997</v>
      </c>
      <c r="E63" s="40">
        <v>11694.4</v>
      </c>
      <c r="F63" s="40">
        <v>298.5</v>
      </c>
      <c r="G63" s="40">
        <v>1580.5</v>
      </c>
      <c r="H63" s="40">
        <f t="shared" si="1"/>
        <v>1879</v>
      </c>
      <c r="I63" s="40">
        <v>672.1</v>
      </c>
      <c r="J63" s="40">
        <f t="shared" si="5"/>
        <v>36271.2</v>
      </c>
      <c r="K63" s="40">
        <v>13395.7</v>
      </c>
      <c r="L63" s="40">
        <f t="shared" si="6"/>
        <v>49666.899999999994</v>
      </c>
    </row>
    <row r="64" spans="1:12" ht="15.75">
      <c r="A64" s="39">
        <v>40118</v>
      </c>
      <c r="B64" s="40">
        <v>16687.3</v>
      </c>
      <c r="C64" s="40">
        <v>7135</v>
      </c>
      <c r="D64" s="40">
        <v>23822.3</v>
      </c>
      <c r="E64" s="40">
        <v>8918.9</v>
      </c>
      <c r="F64" s="40">
        <v>1591.1</v>
      </c>
      <c r="G64" s="40">
        <v>1244.8</v>
      </c>
      <c r="H64" s="40">
        <f t="shared" si="1"/>
        <v>2835.8999999999996</v>
      </c>
      <c r="I64" s="40">
        <v>626.5</v>
      </c>
      <c r="J64" s="40">
        <f t="shared" si="5"/>
        <v>36203.6</v>
      </c>
      <c r="K64" s="40">
        <v>11263.5</v>
      </c>
      <c r="L64" s="40">
        <f t="shared" si="6"/>
        <v>47467.1</v>
      </c>
    </row>
    <row r="65" spans="1:12" ht="15.75">
      <c r="A65" s="39">
        <v>40148</v>
      </c>
      <c r="B65" s="40">
        <v>39070.2</v>
      </c>
      <c r="C65" s="40">
        <v>11833.7</v>
      </c>
      <c r="D65" s="40">
        <v>50903.899999999994</v>
      </c>
      <c r="E65" s="40">
        <v>27583.2</v>
      </c>
      <c r="F65" s="40">
        <v>3164.1</v>
      </c>
      <c r="G65" s="40">
        <v>1214</v>
      </c>
      <c r="H65" s="40">
        <f t="shared" si="1"/>
        <v>4378.1</v>
      </c>
      <c r="I65" s="40">
        <v>1077.6</v>
      </c>
      <c r="J65" s="40">
        <f t="shared" si="5"/>
        <v>83942.8</v>
      </c>
      <c r="K65" s="40">
        <v>18446.9</v>
      </c>
      <c r="L65" s="40">
        <f t="shared" si="6"/>
        <v>102389.70000000001</v>
      </c>
    </row>
    <row r="66" spans="1:12" ht="15.75">
      <c r="A66" s="39">
        <v>40179</v>
      </c>
      <c r="B66" s="40">
        <v>16123</v>
      </c>
      <c r="C66" s="40">
        <v>5798.4</v>
      </c>
      <c r="D66" s="40">
        <f aca="true" t="shared" si="9" ref="D66:D89">+B66+C66</f>
        <v>21921.4</v>
      </c>
      <c r="E66" s="40">
        <v>3041</v>
      </c>
      <c r="F66" s="40">
        <v>3164.1</v>
      </c>
      <c r="G66" s="40">
        <v>1855.4</v>
      </c>
      <c r="H66" s="40">
        <f aca="true" t="shared" si="10" ref="H66:H86">+F66+G66</f>
        <v>5019.5</v>
      </c>
      <c r="I66" s="40">
        <v>867.6</v>
      </c>
      <c r="J66" s="40">
        <f t="shared" si="5"/>
        <v>30849.5</v>
      </c>
      <c r="K66" s="40">
        <v>34202.2</v>
      </c>
      <c r="L66" s="40">
        <f t="shared" si="6"/>
        <v>65051.7</v>
      </c>
    </row>
    <row r="67" spans="1:12" ht="15.75">
      <c r="A67" s="39">
        <v>40210</v>
      </c>
      <c r="B67" s="40">
        <v>15838.5</v>
      </c>
      <c r="C67" s="40">
        <v>10451.8</v>
      </c>
      <c r="D67" s="40">
        <f t="shared" si="9"/>
        <v>26290.3</v>
      </c>
      <c r="E67" s="40">
        <v>2373.2</v>
      </c>
      <c r="F67" s="40">
        <v>392.5</v>
      </c>
      <c r="G67" s="40">
        <v>74.1</v>
      </c>
      <c r="H67" s="40">
        <f t="shared" si="10"/>
        <v>466.6</v>
      </c>
      <c r="I67" s="40">
        <v>593.2</v>
      </c>
      <c r="J67" s="40">
        <f t="shared" si="5"/>
        <v>29723.3</v>
      </c>
      <c r="K67" s="40">
        <v>5582.6</v>
      </c>
      <c r="L67" s="40">
        <f t="shared" si="6"/>
        <v>35305.9</v>
      </c>
    </row>
    <row r="68" spans="1:12" ht="15.75">
      <c r="A68" s="39">
        <v>40238</v>
      </c>
      <c r="B68" s="40">
        <v>13459.7</v>
      </c>
      <c r="C68" s="40">
        <v>9346.9</v>
      </c>
      <c r="D68" s="40">
        <f t="shared" si="9"/>
        <v>22806.6</v>
      </c>
      <c r="E68" s="40">
        <v>14488</v>
      </c>
      <c r="F68" s="40">
        <v>580</v>
      </c>
      <c r="G68" s="40">
        <v>0</v>
      </c>
      <c r="H68" s="40">
        <f t="shared" si="10"/>
        <v>580</v>
      </c>
      <c r="I68" s="40">
        <v>793.3</v>
      </c>
      <c r="J68" s="40">
        <f t="shared" si="5"/>
        <v>38667.9</v>
      </c>
      <c r="K68" s="40">
        <v>6961.9</v>
      </c>
      <c r="L68" s="40">
        <f t="shared" si="6"/>
        <v>45629.8</v>
      </c>
    </row>
    <row r="69" spans="1:12" ht="15.75">
      <c r="A69" s="39">
        <v>40269</v>
      </c>
      <c r="B69" s="40">
        <v>8538.5</v>
      </c>
      <c r="C69" s="40">
        <v>9065.8</v>
      </c>
      <c r="D69" s="40">
        <f t="shared" si="9"/>
        <v>17604.3</v>
      </c>
      <c r="E69" s="40">
        <v>10340.6</v>
      </c>
      <c r="F69" s="40">
        <v>347.8</v>
      </c>
      <c r="G69" s="40">
        <v>1014.6</v>
      </c>
      <c r="H69" s="40">
        <f t="shared" si="10"/>
        <v>1362.4</v>
      </c>
      <c r="I69" s="40">
        <v>202.8</v>
      </c>
      <c r="J69" s="40">
        <f t="shared" si="5"/>
        <v>29510.100000000002</v>
      </c>
      <c r="K69" s="40">
        <v>8146.7</v>
      </c>
      <c r="L69" s="40">
        <f t="shared" si="6"/>
        <v>37656.8</v>
      </c>
    </row>
    <row r="70" spans="1:12" ht="15.75">
      <c r="A70" s="39">
        <v>40299</v>
      </c>
      <c r="B70" s="40">
        <v>12924.1</v>
      </c>
      <c r="C70" s="40">
        <v>4279.2</v>
      </c>
      <c r="D70" s="40">
        <f t="shared" si="9"/>
        <v>17203.3</v>
      </c>
      <c r="E70" s="40">
        <v>10725.3</v>
      </c>
      <c r="F70" s="40">
        <v>89.8</v>
      </c>
      <c r="G70" s="40">
        <v>3400.7</v>
      </c>
      <c r="H70" s="40">
        <f t="shared" si="10"/>
        <v>3490.5</v>
      </c>
      <c r="I70" s="40">
        <v>1394.3</v>
      </c>
      <c r="J70" s="40">
        <f t="shared" si="5"/>
        <v>32813.4</v>
      </c>
      <c r="K70" s="40">
        <v>4834</v>
      </c>
      <c r="L70" s="40">
        <f t="shared" si="6"/>
        <v>37647.4</v>
      </c>
    </row>
    <row r="71" spans="1:12" ht="15.75">
      <c r="A71" s="39">
        <v>40330</v>
      </c>
      <c r="B71" s="40">
        <v>27284.3</v>
      </c>
      <c r="C71" s="40">
        <v>8942.9</v>
      </c>
      <c r="D71" s="40">
        <f t="shared" si="9"/>
        <v>36227.2</v>
      </c>
      <c r="E71" s="40">
        <v>21913.5</v>
      </c>
      <c r="F71" s="40">
        <v>3554.8</v>
      </c>
      <c r="G71" s="40">
        <v>2231.3</v>
      </c>
      <c r="H71" s="40">
        <f t="shared" si="10"/>
        <v>5786.1</v>
      </c>
      <c r="I71" s="40">
        <v>629.4</v>
      </c>
      <c r="J71" s="40">
        <f t="shared" si="5"/>
        <v>64556.2</v>
      </c>
      <c r="K71" s="40">
        <v>8590.3</v>
      </c>
      <c r="L71" s="40">
        <f t="shared" si="6"/>
        <v>73146.5</v>
      </c>
    </row>
    <row r="72" spans="1:12" ht="15.75">
      <c r="A72" s="39">
        <v>40360</v>
      </c>
      <c r="B72" s="40">
        <v>11970.7</v>
      </c>
      <c r="C72" s="40">
        <v>10086.4</v>
      </c>
      <c r="D72" s="40">
        <f t="shared" si="9"/>
        <v>22057.1</v>
      </c>
      <c r="E72" s="40">
        <v>12634.6</v>
      </c>
      <c r="F72" s="40">
        <v>285.9</v>
      </c>
      <c r="G72" s="40">
        <v>756.7</v>
      </c>
      <c r="H72" s="40">
        <f t="shared" si="10"/>
        <v>1042.6</v>
      </c>
      <c r="I72" s="40">
        <v>1143.1</v>
      </c>
      <c r="J72" s="40">
        <f t="shared" si="5"/>
        <v>36877.399999999994</v>
      </c>
      <c r="K72" s="40">
        <v>19406.3</v>
      </c>
      <c r="L72" s="40">
        <f t="shared" si="6"/>
        <v>56283.7</v>
      </c>
    </row>
    <row r="73" spans="1:12" ht="15.75">
      <c r="A73" s="39">
        <v>40391</v>
      </c>
      <c r="B73" s="40">
        <v>39770.3</v>
      </c>
      <c r="C73" s="40">
        <v>10223.1</v>
      </c>
      <c r="D73" s="40">
        <f t="shared" si="9"/>
        <v>49993.4</v>
      </c>
      <c r="E73" s="40">
        <v>9137.2</v>
      </c>
      <c r="F73" s="40">
        <v>190</v>
      </c>
      <c r="G73" s="40">
        <v>1005.5</v>
      </c>
      <c r="H73" s="40">
        <f t="shared" si="10"/>
        <v>1195.5</v>
      </c>
      <c r="I73" s="40">
        <v>1429.4</v>
      </c>
      <c r="J73" s="40">
        <f t="shared" si="5"/>
        <v>61755.50000000001</v>
      </c>
      <c r="K73" s="40">
        <v>7122.2</v>
      </c>
      <c r="L73" s="40">
        <f t="shared" si="6"/>
        <v>68877.70000000001</v>
      </c>
    </row>
    <row r="74" spans="1:12" ht="15.75">
      <c r="A74" s="39">
        <v>40422</v>
      </c>
      <c r="B74" s="40">
        <v>16309.7</v>
      </c>
      <c r="C74" s="40">
        <v>5663.9</v>
      </c>
      <c r="D74" s="40">
        <f t="shared" si="9"/>
        <v>21973.6</v>
      </c>
      <c r="E74" s="40">
        <v>10555</v>
      </c>
      <c r="F74" s="40">
        <v>477.4</v>
      </c>
      <c r="G74" s="40">
        <v>862.9</v>
      </c>
      <c r="H74" s="40">
        <f t="shared" si="10"/>
        <v>1340.3</v>
      </c>
      <c r="I74" s="40">
        <v>990.3</v>
      </c>
      <c r="J74" s="40">
        <f t="shared" si="5"/>
        <v>34859.200000000004</v>
      </c>
      <c r="K74" s="40">
        <v>6471.9</v>
      </c>
      <c r="L74" s="40">
        <f t="shared" si="6"/>
        <v>41331.100000000006</v>
      </c>
    </row>
    <row r="75" spans="1:12" ht="15.75">
      <c r="A75" s="39">
        <v>40452</v>
      </c>
      <c r="B75" s="40">
        <v>17873.5</v>
      </c>
      <c r="C75" s="40">
        <v>10339.4</v>
      </c>
      <c r="D75" s="40">
        <f t="shared" si="9"/>
        <v>28212.9</v>
      </c>
      <c r="E75" s="40">
        <v>8670.3</v>
      </c>
      <c r="F75" s="40">
        <v>406.9</v>
      </c>
      <c r="G75" s="40">
        <v>859.1</v>
      </c>
      <c r="H75" s="40">
        <f t="shared" si="10"/>
        <v>1266</v>
      </c>
      <c r="I75" s="40">
        <v>779.2</v>
      </c>
      <c r="J75" s="40">
        <f t="shared" si="5"/>
        <v>38928.399999999994</v>
      </c>
      <c r="K75" s="40">
        <v>10817.9</v>
      </c>
      <c r="L75" s="40">
        <f t="shared" si="6"/>
        <v>49746.299999999996</v>
      </c>
    </row>
    <row r="76" spans="1:12" ht="15.75">
      <c r="A76" s="39">
        <v>40483</v>
      </c>
      <c r="B76" s="40">
        <v>20477.4</v>
      </c>
      <c r="C76" s="40">
        <v>5091.1</v>
      </c>
      <c r="D76" s="40">
        <f t="shared" si="9"/>
        <v>25568.5</v>
      </c>
      <c r="E76" s="40">
        <v>8479.7</v>
      </c>
      <c r="F76" s="40">
        <v>23.1</v>
      </c>
      <c r="G76" s="40">
        <v>857.6</v>
      </c>
      <c r="H76" s="40">
        <f t="shared" si="10"/>
        <v>880.7</v>
      </c>
      <c r="I76" s="40">
        <v>1593.1</v>
      </c>
      <c r="J76" s="40">
        <f t="shared" si="5"/>
        <v>36521.99999999999</v>
      </c>
      <c r="K76" s="40">
        <v>8698.9</v>
      </c>
      <c r="L76" s="40">
        <f t="shared" si="6"/>
        <v>45220.899999999994</v>
      </c>
    </row>
    <row r="77" spans="1:12" ht="15.75">
      <c r="A77" s="39">
        <v>40513</v>
      </c>
      <c r="B77" s="40">
        <v>20239.7</v>
      </c>
      <c r="C77" s="40">
        <v>5091.1</v>
      </c>
      <c r="D77" s="40">
        <f t="shared" si="9"/>
        <v>25330.800000000003</v>
      </c>
      <c r="E77" s="40">
        <v>12010.5</v>
      </c>
      <c r="F77" s="40">
        <v>4380.3</v>
      </c>
      <c r="G77" s="40">
        <v>1831.1</v>
      </c>
      <c r="H77" s="40">
        <f t="shared" si="10"/>
        <v>6211.4</v>
      </c>
      <c r="I77" s="40">
        <v>431.8</v>
      </c>
      <c r="J77" s="40">
        <f t="shared" si="5"/>
        <v>43984.50000000001</v>
      </c>
      <c r="K77" s="40">
        <v>22217.2</v>
      </c>
      <c r="L77" s="41">
        <f t="shared" si="6"/>
        <v>66201.70000000001</v>
      </c>
    </row>
    <row r="78" spans="1:12" ht="15.75">
      <c r="A78" s="39">
        <v>40544</v>
      </c>
      <c r="B78" s="40">
        <v>19454</v>
      </c>
      <c r="C78" s="40">
        <v>7946.847</v>
      </c>
      <c r="D78" s="40">
        <f t="shared" si="9"/>
        <v>27400.847</v>
      </c>
      <c r="E78" s="40">
        <v>4761.618</v>
      </c>
      <c r="F78" s="40">
        <v>227</v>
      </c>
      <c r="G78" s="40">
        <v>2606.8</v>
      </c>
      <c r="H78" s="40">
        <f t="shared" si="10"/>
        <v>2833.8</v>
      </c>
      <c r="I78" s="40">
        <v>1154.207</v>
      </c>
      <c r="J78" s="40">
        <f t="shared" si="5"/>
        <v>36150.47200000001</v>
      </c>
      <c r="K78" s="40">
        <v>7333.491333500627</v>
      </c>
      <c r="L78" s="41">
        <f t="shared" si="6"/>
        <v>43483.96333350064</v>
      </c>
    </row>
    <row r="79" spans="1:12" ht="15.75">
      <c r="A79" s="39">
        <v>40575</v>
      </c>
      <c r="B79" s="40">
        <v>20852.1</v>
      </c>
      <c r="C79" s="40">
        <v>6350.312</v>
      </c>
      <c r="D79" s="40">
        <f t="shared" si="9"/>
        <v>27202.411999999997</v>
      </c>
      <c r="E79" s="40">
        <v>13399.39</v>
      </c>
      <c r="F79" s="40">
        <v>953.7139999999999</v>
      </c>
      <c r="G79" s="40">
        <v>1535.8000000000002</v>
      </c>
      <c r="H79" s="40">
        <f t="shared" si="10"/>
        <v>2489.514</v>
      </c>
      <c r="I79" s="40">
        <v>906.5039999999999</v>
      </c>
      <c r="J79" s="40">
        <f t="shared" si="5"/>
        <v>43997.82</v>
      </c>
      <c r="K79" s="40">
        <v>3947.988</v>
      </c>
      <c r="L79" s="41">
        <f t="shared" si="6"/>
        <v>47945.808</v>
      </c>
    </row>
    <row r="80" spans="1:12" ht="15.75">
      <c r="A80" s="39">
        <v>40603</v>
      </c>
      <c r="B80" s="40">
        <v>21265.227</v>
      </c>
      <c r="C80" s="40">
        <v>10271.354</v>
      </c>
      <c r="D80" s="40">
        <f t="shared" si="9"/>
        <v>31536.581</v>
      </c>
      <c r="E80" s="40">
        <v>9605.462000000003</v>
      </c>
      <c r="F80" s="40">
        <v>311.9290000000001</v>
      </c>
      <c r="G80" s="40">
        <v>2042.1</v>
      </c>
      <c r="H80" s="40">
        <f t="shared" si="10"/>
        <v>2354.029</v>
      </c>
      <c r="I80" s="40">
        <v>1022.9010000000001</v>
      </c>
      <c r="J80" s="40">
        <f t="shared" si="5"/>
        <v>44518.973000000005</v>
      </c>
      <c r="K80" s="40">
        <v>27419.742191168774</v>
      </c>
      <c r="L80" s="40">
        <f t="shared" si="6"/>
        <v>71938.71519116878</v>
      </c>
    </row>
    <row r="81" spans="1:12" ht="15.75">
      <c r="A81" s="39">
        <v>40634</v>
      </c>
      <c r="B81" s="40">
        <v>30551.431000000004</v>
      </c>
      <c r="C81" s="40">
        <v>8536.909</v>
      </c>
      <c r="D81" s="40">
        <f t="shared" si="9"/>
        <v>39088.340000000004</v>
      </c>
      <c r="E81" s="40">
        <v>15046.035999999993</v>
      </c>
      <c r="F81" s="40">
        <v>2324.033</v>
      </c>
      <c r="G81" s="40">
        <v>1114.8409999999994</v>
      </c>
      <c r="H81" s="40">
        <f t="shared" si="10"/>
        <v>3438.8739999999993</v>
      </c>
      <c r="I81" s="40">
        <v>6.635999999999967</v>
      </c>
      <c r="J81" s="40">
        <f t="shared" si="5"/>
        <v>57579.88599999999</v>
      </c>
      <c r="K81" s="40">
        <v>10979.546952737</v>
      </c>
      <c r="L81" s="40">
        <f t="shared" si="6"/>
        <v>68559.432952737</v>
      </c>
    </row>
    <row r="82" spans="1:12" ht="15.75">
      <c r="A82" s="39">
        <v>40664</v>
      </c>
      <c r="B82" s="40">
        <v>20110.732000000004</v>
      </c>
      <c r="C82" s="40">
        <v>5278.031999999999</v>
      </c>
      <c r="D82" s="40">
        <f t="shared" si="9"/>
        <v>25388.764000000003</v>
      </c>
      <c r="E82" s="40">
        <v>11721.849000000006</v>
      </c>
      <c r="F82" s="40">
        <v>2182.0620000000004</v>
      </c>
      <c r="G82" s="40">
        <v>1991.7290000000003</v>
      </c>
      <c r="H82" s="40">
        <f t="shared" si="10"/>
        <v>4173.791000000001</v>
      </c>
      <c r="I82" s="40">
        <v>3413.1169999999997</v>
      </c>
      <c r="J82" s="40">
        <f aca="true" t="shared" si="11" ref="J82:J89">+D82+E82+H82+I82</f>
        <v>44697.52100000001</v>
      </c>
      <c r="K82" s="40">
        <v>12528.788345609151</v>
      </c>
      <c r="L82" s="40">
        <f aca="true" t="shared" si="12" ref="L82:L89">+J82+K82</f>
        <v>57226.30934560916</v>
      </c>
    </row>
    <row r="83" spans="1:12" ht="15.75">
      <c r="A83" s="39">
        <v>40695</v>
      </c>
      <c r="B83" s="40">
        <v>20088.814</v>
      </c>
      <c r="C83" s="40">
        <v>6367.131000000001</v>
      </c>
      <c r="D83" s="40">
        <f t="shared" si="9"/>
        <v>26455.945</v>
      </c>
      <c r="E83" s="40">
        <v>11364.833999999995</v>
      </c>
      <c r="F83" s="40">
        <v>349.4249999999993</v>
      </c>
      <c r="G83" s="40">
        <v>2122.768</v>
      </c>
      <c r="H83" s="40">
        <f t="shared" si="10"/>
        <v>2472.1929999999993</v>
      </c>
      <c r="I83" s="40">
        <v>129.02999999999997</v>
      </c>
      <c r="J83" s="40">
        <f t="shared" si="11"/>
        <v>40422.00199999999</v>
      </c>
      <c r="K83" s="40">
        <v>26547.161935092845</v>
      </c>
      <c r="L83" s="40">
        <f t="shared" si="12"/>
        <v>66969.16393509283</v>
      </c>
    </row>
    <row r="84" spans="1:12" ht="15.75">
      <c r="A84" s="39">
        <v>40725</v>
      </c>
      <c r="B84" s="40">
        <v>30573.14499999999</v>
      </c>
      <c r="C84" s="40">
        <v>9067.993999999999</v>
      </c>
      <c r="D84" s="40">
        <f t="shared" si="9"/>
        <v>39641.13899999999</v>
      </c>
      <c r="E84" s="40">
        <v>16495.540999999997</v>
      </c>
      <c r="F84" s="40">
        <v>72.16700000000037</v>
      </c>
      <c r="G84" s="40">
        <v>1372.3539999999994</v>
      </c>
      <c r="H84" s="40">
        <f t="shared" si="10"/>
        <v>1444.5209999999997</v>
      </c>
      <c r="I84" s="40">
        <v>402.6229999999997</v>
      </c>
      <c r="J84" s="40">
        <f t="shared" si="11"/>
        <v>57983.823999999986</v>
      </c>
      <c r="K84" s="40">
        <v>18765.091</v>
      </c>
      <c r="L84" s="40">
        <f t="shared" si="12"/>
        <v>76748.91499999998</v>
      </c>
    </row>
    <row r="85" spans="1:12" ht="15.75">
      <c r="A85" s="39">
        <v>40756</v>
      </c>
      <c r="B85" s="40">
        <v>21696.269</v>
      </c>
      <c r="C85" s="40">
        <v>7300.029000000002</v>
      </c>
      <c r="D85" s="40">
        <f t="shared" si="9"/>
        <v>28996.298000000003</v>
      </c>
      <c r="E85" s="40">
        <v>-11427.35100000001</v>
      </c>
      <c r="F85" s="40">
        <v>2982.4069999999992</v>
      </c>
      <c r="G85" s="40">
        <v>431.90099999999984</v>
      </c>
      <c r="H85" s="40">
        <f t="shared" si="10"/>
        <v>3414.307999999999</v>
      </c>
      <c r="I85" s="40">
        <v>1972.594</v>
      </c>
      <c r="J85" s="40">
        <f t="shared" si="11"/>
        <v>22955.84899999999</v>
      </c>
      <c r="K85" s="40">
        <v>17130.178</v>
      </c>
      <c r="L85" s="40">
        <f t="shared" si="12"/>
        <v>40086.02699999999</v>
      </c>
    </row>
    <row r="86" spans="1:12" ht="15.75">
      <c r="A86" s="39">
        <v>40787</v>
      </c>
      <c r="B86" s="40">
        <v>21035.686000000016</v>
      </c>
      <c r="C86" s="40">
        <v>12008.333999999995</v>
      </c>
      <c r="D86" s="40">
        <f t="shared" si="9"/>
        <v>33044.02000000001</v>
      </c>
      <c r="E86" s="40">
        <v>11765.463000000003</v>
      </c>
      <c r="F86" s="40">
        <v>68.32300000000032</v>
      </c>
      <c r="G86" s="40">
        <v>899.8019999999997</v>
      </c>
      <c r="H86" s="40">
        <f t="shared" si="10"/>
        <v>968.125</v>
      </c>
      <c r="I86" s="40">
        <v>1668.5370000000007</v>
      </c>
      <c r="J86" s="40">
        <f t="shared" si="11"/>
        <v>47446.14500000002</v>
      </c>
      <c r="K86" s="40">
        <v>14712.984735771806</v>
      </c>
      <c r="L86" s="40">
        <f t="shared" si="12"/>
        <v>62159.12973577183</v>
      </c>
    </row>
    <row r="87" spans="1:12" ht="18">
      <c r="A87" s="39">
        <v>40817</v>
      </c>
      <c r="B87" s="40">
        <v>21517.012999999977</v>
      </c>
      <c r="C87" s="40">
        <v>6929.073000000004</v>
      </c>
      <c r="D87" s="40">
        <f t="shared" si="9"/>
        <v>28446.08599999998</v>
      </c>
      <c r="E87" s="40">
        <v>29673.645999999993</v>
      </c>
      <c r="F87" s="40">
        <v>1470.0439999999999</v>
      </c>
      <c r="G87" s="40">
        <v>2878.615</v>
      </c>
      <c r="H87" s="40">
        <f>+F87+G87</f>
        <v>4348.659</v>
      </c>
      <c r="I87" s="42">
        <v>0</v>
      </c>
      <c r="J87" s="40">
        <f t="shared" si="11"/>
        <v>62468.390999999974</v>
      </c>
      <c r="K87" s="40">
        <v>21382.209643902475</v>
      </c>
      <c r="L87" s="40">
        <f t="shared" si="12"/>
        <v>83850.60064390245</v>
      </c>
    </row>
    <row r="88" spans="1:12" ht="18">
      <c r="A88" s="39">
        <v>40848</v>
      </c>
      <c r="B88" s="40">
        <v>21729.11500000002</v>
      </c>
      <c r="C88" s="40">
        <v>8409.788</v>
      </c>
      <c r="D88" s="40">
        <f t="shared" si="9"/>
        <v>30138.90300000002</v>
      </c>
      <c r="E88" s="40">
        <v>10205.277000000002</v>
      </c>
      <c r="F88" s="40">
        <v>78.53100000000086</v>
      </c>
      <c r="G88" s="40">
        <v>2395.089</v>
      </c>
      <c r="H88" s="40">
        <f>+F88+G88</f>
        <v>2473.620000000001</v>
      </c>
      <c r="I88" s="42">
        <v>0</v>
      </c>
      <c r="J88" s="40">
        <f t="shared" si="11"/>
        <v>42817.800000000025</v>
      </c>
      <c r="K88" s="11">
        <v>11347.225</v>
      </c>
      <c r="L88" s="40">
        <f t="shared" si="12"/>
        <v>54165.02500000002</v>
      </c>
    </row>
    <row r="89" spans="1:12" ht="18">
      <c r="A89" s="39">
        <v>40878</v>
      </c>
      <c r="B89" s="40">
        <v>24134.902000000002</v>
      </c>
      <c r="C89" s="40">
        <v>9473.789999999994</v>
      </c>
      <c r="D89" s="40">
        <f t="shared" si="9"/>
        <v>33608.691999999995</v>
      </c>
      <c r="E89" s="40">
        <v>17362.131000000023</v>
      </c>
      <c r="F89" s="40">
        <v>65.30999999999949</v>
      </c>
      <c r="G89" s="40">
        <v>1982.214</v>
      </c>
      <c r="H89" s="40">
        <f>+F89+G89</f>
        <v>2047.5239999999994</v>
      </c>
      <c r="I89" s="42">
        <v>0</v>
      </c>
      <c r="J89" s="40">
        <f t="shared" si="11"/>
        <v>53018.347000000016</v>
      </c>
      <c r="K89" s="11">
        <v>42810.974</v>
      </c>
      <c r="L89" s="40">
        <f t="shared" si="12"/>
        <v>95829.32100000003</v>
      </c>
    </row>
    <row r="90" spans="1:12" ht="15.75">
      <c r="A90" s="39">
        <v>40909</v>
      </c>
      <c r="B90" s="40">
        <v>21758.586</v>
      </c>
      <c r="C90" s="40">
        <v>8664.119999999999</v>
      </c>
      <c r="D90" s="40">
        <f aca="true" t="shared" si="13" ref="D90:D101">SUM(B90:C90)</f>
        <v>30422.706</v>
      </c>
      <c r="E90" s="40">
        <v>13584.965</v>
      </c>
      <c r="F90" s="40">
        <v>324.116</v>
      </c>
      <c r="G90" s="40">
        <v>986.734</v>
      </c>
      <c r="H90" s="40">
        <f t="shared" si="1"/>
        <v>1310.85</v>
      </c>
      <c r="I90" s="40">
        <v>816.570677</v>
      </c>
      <c r="J90" s="40">
        <f aca="true" t="shared" si="14" ref="J90:J148">+D90+E90+H90+I90</f>
        <v>46135.091677000004</v>
      </c>
      <c r="K90" s="40">
        <v>6064.370050718858</v>
      </c>
      <c r="L90" s="11">
        <f aca="true" t="shared" si="15" ref="L90:L148">+J90+K90</f>
        <v>52199.46172771886</v>
      </c>
    </row>
    <row r="91" spans="1:12" ht="15.75">
      <c r="A91" s="39">
        <v>40940</v>
      </c>
      <c r="B91" s="40">
        <v>23201.712000000003</v>
      </c>
      <c r="C91" s="40">
        <v>6569.842000000002</v>
      </c>
      <c r="D91" s="40">
        <f t="shared" si="13"/>
        <v>29771.554000000004</v>
      </c>
      <c r="E91" s="40">
        <v>12375.213</v>
      </c>
      <c r="F91" s="40">
        <v>136.601</v>
      </c>
      <c r="G91" s="40">
        <v>984.342</v>
      </c>
      <c r="H91" s="40">
        <f t="shared" si="1"/>
        <v>1120.943</v>
      </c>
      <c r="I91" s="40">
        <v>876.606631</v>
      </c>
      <c r="J91" s="40">
        <f t="shared" si="14"/>
        <v>44144.31663100001</v>
      </c>
      <c r="K91" s="40">
        <v>11262.56699965131</v>
      </c>
      <c r="L91" s="11">
        <f t="shared" si="15"/>
        <v>55406.88363065132</v>
      </c>
    </row>
    <row r="92" spans="1:12" ht="15.75">
      <c r="A92" s="39">
        <v>40969</v>
      </c>
      <c r="B92" s="40">
        <v>21949.475</v>
      </c>
      <c r="C92" s="40">
        <v>12440.313</v>
      </c>
      <c r="D92" s="40">
        <f t="shared" si="13"/>
        <v>34389.788</v>
      </c>
      <c r="E92" s="40">
        <v>10865.048999999999</v>
      </c>
      <c r="F92" s="40">
        <v>2502.27</v>
      </c>
      <c r="G92" s="40">
        <v>981.9409999999998</v>
      </c>
      <c r="H92" s="40">
        <f t="shared" si="1"/>
        <v>3484.211</v>
      </c>
      <c r="I92" s="40">
        <v>1007.900983</v>
      </c>
      <c r="J92" s="40">
        <f t="shared" si="14"/>
        <v>49746.948983</v>
      </c>
      <c r="K92" s="40">
        <v>8877.779368051288</v>
      </c>
      <c r="L92" s="11">
        <f t="shared" si="15"/>
        <v>58624.72835105129</v>
      </c>
    </row>
    <row r="93" spans="1:12" ht="15.75">
      <c r="A93" s="39">
        <v>41000</v>
      </c>
      <c r="B93" s="40">
        <v>22362.887000000002</v>
      </c>
      <c r="C93" s="40">
        <v>5244.358999999997</v>
      </c>
      <c r="D93" s="40">
        <f t="shared" si="13"/>
        <v>27607.246</v>
      </c>
      <c r="E93" s="40">
        <v>11709.131085</v>
      </c>
      <c r="F93" s="40">
        <v>685.0459999999998</v>
      </c>
      <c r="G93" s="40">
        <v>979.5280000000002</v>
      </c>
      <c r="H93" s="40">
        <f t="shared" si="1"/>
        <v>1664.574</v>
      </c>
      <c r="I93" s="40">
        <v>2146.647962</v>
      </c>
      <c r="J93" s="40">
        <f t="shared" si="14"/>
        <v>43127.599047</v>
      </c>
      <c r="K93" s="40">
        <v>18462.763851362957</v>
      </c>
      <c r="L93" s="11">
        <f t="shared" si="15"/>
        <v>61590.36289836296</v>
      </c>
    </row>
    <row r="94" spans="1:12" ht="15.75">
      <c r="A94" s="39">
        <v>41030</v>
      </c>
      <c r="B94" s="40">
        <v>22413.257299999997</v>
      </c>
      <c r="C94" s="40">
        <v>8370.731000000007</v>
      </c>
      <c r="D94" s="40">
        <f t="shared" si="13"/>
        <v>30783.988300000005</v>
      </c>
      <c r="E94" s="40">
        <v>19292.692915000007</v>
      </c>
      <c r="F94" s="40">
        <v>1159.5679999999998</v>
      </c>
      <c r="G94" s="40">
        <v>4968.341</v>
      </c>
      <c r="H94" s="40">
        <f t="shared" si="1"/>
        <v>6127.909</v>
      </c>
      <c r="I94" s="40">
        <v>344.555577</v>
      </c>
      <c r="J94" s="40">
        <f t="shared" si="14"/>
        <v>56549.14579200001</v>
      </c>
      <c r="K94" s="40">
        <v>20454.639062076247</v>
      </c>
      <c r="L94" s="11">
        <f t="shared" si="15"/>
        <v>77003.78485407625</v>
      </c>
    </row>
    <row r="95" spans="1:12" ht="15.75">
      <c r="A95" s="39">
        <v>41061</v>
      </c>
      <c r="B95" s="40">
        <v>22046.59270000001</v>
      </c>
      <c r="C95" s="40">
        <v>8150.39899999999</v>
      </c>
      <c r="D95" s="40">
        <f t="shared" si="13"/>
        <v>30196.9917</v>
      </c>
      <c r="E95" s="40">
        <v>11705.796999999991</v>
      </c>
      <c r="F95" s="40">
        <v>307.9459999999999</v>
      </c>
      <c r="G95" s="40">
        <v>1788.4889999999996</v>
      </c>
      <c r="H95" s="40">
        <f aca="true" t="shared" si="16" ref="H95:H149">SUM(F95:G95)</f>
        <v>2096.4349999999995</v>
      </c>
      <c r="I95" s="40">
        <v>1306.834908</v>
      </c>
      <c r="J95" s="40">
        <f t="shared" si="14"/>
        <v>45306.058607999985</v>
      </c>
      <c r="K95" s="40">
        <v>8779.302339912216</v>
      </c>
      <c r="L95" s="11">
        <f t="shared" si="15"/>
        <v>54085.3609479122</v>
      </c>
    </row>
    <row r="96" spans="1:12" ht="15.75">
      <c r="A96" s="39">
        <v>41091</v>
      </c>
      <c r="B96" s="40">
        <v>25190.179999999993</v>
      </c>
      <c r="C96" s="40">
        <v>15619.436</v>
      </c>
      <c r="D96" s="40">
        <f t="shared" si="13"/>
        <v>40809.615999999995</v>
      </c>
      <c r="E96" s="40">
        <v>12491.232378999994</v>
      </c>
      <c r="F96" s="40">
        <v>658.823</v>
      </c>
      <c r="G96" s="40">
        <v>1069.2119999999995</v>
      </c>
      <c r="H96" s="40">
        <f t="shared" si="16"/>
        <v>1728.0349999999994</v>
      </c>
      <c r="I96" s="40">
        <v>1294.2</v>
      </c>
      <c r="J96" s="40">
        <f t="shared" si="14"/>
        <v>56323.08337899998</v>
      </c>
      <c r="K96" s="40">
        <v>20946.738544165884</v>
      </c>
      <c r="L96" s="11">
        <f t="shared" si="15"/>
        <v>77269.82192316587</v>
      </c>
    </row>
    <row r="97" spans="1:12" ht="15.75">
      <c r="A97" s="39">
        <v>41122</v>
      </c>
      <c r="B97" s="40">
        <v>24246.04999999999</v>
      </c>
      <c r="C97" s="40">
        <v>7852.829</v>
      </c>
      <c r="D97" s="40">
        <f t="shared" si="13"/>
        <v>32098.878999999986</v>
      </c>
      <c r="E97" s="40">
        <v>11005.650621000008</v>
      </c>
      <c r="F97" s="40">
        <v>1438.12</v>
      </c>
      <c r="G97" s="40">
        <v>2040.134</v>
      </c>
      <c r="H97" s="40">
        <f t="shared" si="16"/>
        <v>3478.254</v>
      </c>
      <c r="I97" s="40">
        <v>1044.714103</v>
      </c>
      <c r="J97" s="40">
        <f t="shared" si="14"/>
        <v>47627.49772399999</v>
      </c>
      <c r="K97" s="40">
        <v>14772.985987053225</v>
      </c>
      <c r="L97" s="11">
        <f t="shared" si="15"/>
        <v>62400.48371105322</v>
      </c>
    </row>
    <row r="98" spans="1:12" ht="15.75">
      <c r="A98" s="39">
        <v>41153</v>
      </c>
      <c r="B98" s="40">
        <v>22766.831999999995</v>
      </c>
      <c r="C98" s="40">
        <v>6023.603000000003</v>
      </c>
      <c r="D98" s="40">
        <f t="shared" si="13"/>
        <v>28790.434999999998</v>
      </c>
      <c r="E98" s="40">
        <v>20698.42499999999</v>
      </c>
      <c r="F98" s="40">
        <v>1138.4400000000005</v>
      </c>
      <c r="G98" s="40">
        <v>1520.946</v>
      </c>
      <c r="H98" s="40">
        <f t="shared" si="16"/>
        <v>2659.3860000000004</v>
      </c>
      <c r="I98" s="40">
        <v>997.089841</v>
      </c>
      <c r="J98" s="40">
        <f t="shared" si="14"/>
        <v>53145.335840999986</v>
      </c>
      <c r="K98" s="40">
        <v>28171.84120382544</v>
      </c>
      <c r="L98" s="11">
        <f t="shared" si="15"/>
        <v>81317.17704482542</v>
      </c>
    </row>
    <row r="99" spans="1:12" ht="15.75">
      <c r="A99" s="39">
        <v>41183</v>
      </c>
      <c r="B99" s="40">
        <v>24314.69100000002</v>
      </c>
      <c r="C99" s="40">
        <v>4121.525999999998</v>
      </c>
      <c r="D99" s="40">
        <f t="shared" si="13"/>
        <v>28436.21700000002</v>
      </c>
      <c r="E99" s="40">
        <v>18574.815000000002</v>
      </c>
      <c r="F99" s="40">
        <v>638.9979999999996</v>
      </c>
      <c r="G99" s="40">
        <v>2618.151</v>
      </c>
      <c r="H99" s="40">
        <f t="shared" si="16"/>
        <v>3257.1489999999994</v>
      </c>
      <c r="I99" s="40">
        <v>1280.875175</v>
      </c>
      <c r="J99" s="40">
        <f t="shared" si="14"/>
        <v>51549.05617500002</v>
      </c>
      <c r="K99" s="40">
        <v>19731.63060008146</v>
      </c>
      <c r="L99" s="11">
        <f t="shared" si="15"/>
        <v>71280.68677508147</v>
      </c>
    </row>
    <row r="100" spans="1:12" ht="15.75">
      <c r="A100" s="39">
        <v>41214</v>
      </c>
      <c r="B100" s="40">
        <v>26659.071999999986</v>
      </c>
      <c r="C100" s="40">
        <v>11072.827000000005</v>
      </c>
      <c r="D100" s="40">
        <f t="shared" si="13"/>
        <v>37731.89899999999</v>
      </c>
      <c r="E100" s="40">
        <v>11119.102000000014</v>
      </c>
      <c r="F100" s="40">
        <v>1316.9750000000004</v>
      </c>
      <c r="G100" s="40">
        <v>917.5110000000022</v>
      </c>
      <c r="H100" s="40">
        <f t="shared" si="16"/>
        <v>2234.4860000000026</v>
      </c>
      <c r="I100" s="40">
        <v>781.2848169999997</v>
      </c>
      <c r="J100" s="40">
        <f t="shared" si="14"/>
        <v>51866.77181700001</v>
      </c>
      <c r="K100" s="40">
        <v>55137.26829541259</v>
      </c>
      <c r="L100" s="11">
        <f t="shared" si="15"/>
        <v>107004.0401124126</v>
      </c>
    </row>
    <row r="101" spans="1:12" ht="15.75">
      <c r="A101" s="39">
        <v>41244</v>
      </c>
      <c r="B101" s="40">
        <v>25253.05288599999</v>
      </c>
      <c r="C101" s="40">
        <v>9632.852776</v>
      </c>
      <c r="D101" s="40">
        <f t="shared" si="13"/>
        <v>34885.90566199999</v>
      </c>
      <c r="E101" s="40">
        <v>9777.265230999998</v>
      </c>
      <c r="F101" s="40">
        <v>329.03260000000046</v>
      </c>
      <c r="G101" s="40">
        <v>917.5110000000022</v>
      </c>
      <c r="H101" s="40">
        <f t="shared" si="16"/>
        <v>1246.5436000000027</v>
      </c>
      <c r="I101" s="40">
        <v>549.633296</v>
      </c>
      <c r="J101" s="40">
        <f t="shared" si="14"/>
        <v>46459.34778899999</v>
      </c>
      <c r="K101" s="40">
        <v>20840.41946861078</v>
      </c>
      <c r="L101" s="11">
        <f t="shared" si="15"/>
        <v>67299.76725761077</v>
      </c>
    </row>
    <row r="102" spans="1:12" ht="15.75">
      <c r="A102" s="39">
        <v>41275</v>
      </c>
      <c r="B102" s="40">
        <v>22125.61618</v>
      </c>
      <c r="C102" s="40">
        <v>9040.562054</v>
      </c>
      <c r="D102" s="40">
        <f aca="true" t="shared" si="17" ref="D102:D113">SUM(B102:C102)</f>
        <v>31166.178234</v>
      </c>
      <c r="E102" s="40">
        <v>6212.25114</v>
      </c>
      <c r="F102" s="40">
        <v>374.236666</v>
      </c>
      <c r="G102" s="40">
        <v>1598.959256</v>
      </c>
      <c r="H102" s="40">
        <f t="shared" si="16"/>
        <v>1973.195922</v>
      </c>
      <c r="I102" s="40">
        <v>1503.511183</v>
      </c>
      <c r="J102" s="40">
        <f t="shared" si="14"/>
        <v>40855.136479</v>
      </c>
      <c r="K102" s="40">
        <v>5304.0179419038595</v>
      </c>
      <c r="L102" s="11">
        <f t="shared" si="15"/>
        <v>46159.15442090386</v>
      </c>
    </row>
    <row r="103" spans="1:12" ht="15.75">
      <c r="A103" s="39">
        <v>41306</v>
      </c>
      <c r="B103" s="40">
        <v>21975.598330999997</v>
      </c>
      <c r="C103" s="40">
        <v>11283.513039</v>
      </c>
      <c r="D103" s="40">
        <f t="shared" si="17"/>
        <v>33259.11137</v>
      </c>
      <c r="E103" s="40">
        <v>19543.699909</v>
      </c>
      <c r="F103" s="40">
        <v>715.533387</v>
      </c>
      <c r="G103" s="40">
        <v>1622.4559529999997</v>
      </c>
      <c r="H103" s="40">
        <f t="shared" si="16"/>
        <v>2337.9893399999996</v>
      </c>
      <c r="I103" s="40">
        <v>1220.56993</v>
      </c>
      <c r="J103" s="40">
        <f t="shared" si="14"/>
        <v>56361.370549</v>
      </c>
      <c r="K103" s="40">
        <v>13308.520205315655</v>
      </c>
      <c r="L103" s="11">
        <f t="shared" si="15"/>
        <v>69669.89075431565</v>
      </c>
    </row>
    <row r="104" spans="1:12" ht="15.75">
      <c r="A104" s="39">
        <v>41334</v>
      </c>
      <c r="B104" s="40">
        <v>24969.339145000005</v>
      </c>
      <c r="C104" s="40">
        <v>8335.908962000001</v>
      </c>
      <c r="D104" s="40">
        <f t="shared" si="17"/>
        <v>33305.24810700001</v>
      </c>
      <c r="E104" s="40">
        <v>12757.313135999993</v>
      </c>
      <c r="F104" s="40">
        <v>227.53838500000006</v>
      </c>
      <c r="G104" s="40">
        <v>2886.952193</v>
      </c>
      <c r="H104" s="40">
        <f t="shared" si="16"/>
        <v>3114.490578</v>
      </c>
      <c r="I104" s="40">
        <v>691.928039</v>
      </c>
      <c r="J104" s="40">
        <f t="shared" si="14"/>
        <v>49868.97986</v>
      </c>
      <c r="K104" s="40">
        <v>17756.706888201337</v>
      </c>
      <c r="L104" s="11">
        <f t="shared" si="15"/>
        <v>67625.68674820133</v>
      </c>
    </row>
    <row r="105" spans="1:12" ht="15.75">
      <c r="A105" s="39">
        <v>41365</v>
      </c>
      <c r="B105" s="40">
        <v>26805.784344</v>
      </c>
      <c r="C105" s="40">
        <v>14541.316944999999</v>
      </c>
      <c r="D105" s="40">
        <f t="shared" si="17"/>
        <v>41347.101289</v>
      </c>
      <c r="E105" s="40">
        <v>30011.700171999997</v>
      </c>
      <c r="F105" s="40">
        <v>507.2335619999999</v>
      </c>
      <c r="G105" s="40">
        <v>6997.633169000001</v>
      </c>
      <c r="H105" s="40">
        <f t="shared" si="16"/>
        <v>7504.866731</v>
      </c>
      <c r="I105" s="40">
        <v>1634.185211</v>
      </c>
      <c r="J105" s="40">
        <f t="shared" si="14"/>
        <v>80497.853403</v>
      </c>
      <c r="K105" s="40">
        <v>22327.774099269736</v>
      </c>
      <c r="L105" s="11">
        <f t="shared" si="15"/>
        <v>102825.62750226974</v>
      </c>
    </row>
    <row r="106" spans="1:12" ht="15.75">
      <c r="A106" s="39">
        <v>41395</v>
      </c>
      <c r="B106" s="40">
        <v>24517.219266</v>
      </c>
      <c r="C106" s="40">
        <v>12684.097354000005</v>
      </c>
      <c r="D106" s="40">
        <f t="shared" si="17"/>
        <v>37201.316620000005</v>
      </c>
      <c r="E106" s="40">
        <v>11469.091102000006</v>
      </c>
      <c r="F106" s="40">
        <v>360.6615569999999</v>
      </c>
      <c r="G106" s="40">
        <v>183.17542899999899</v>
      </c>
      <c r="H106" s="40">
        <f t="shared" si="16"/>
        <v>543.8369859999989</v>
      </c>
      <c r="I106" s="40">
        <v>1900.459732</v>
      </c>
      <c r="J106" s="40">
        <f t="shared" si="14"/>
        <v>51114.704440000016</v>
      </c>
      <c r="K106" s="40">
        <v>10556.425421169073</v>
      </c>
      <c r="L106" s="11">
        <f t="shared" si="15"/>
        <v>61671.12986116909</v>
      </c>
    </row>
    <row r="107" spans="1:12" ht="15.75">
      <c r="A107" s="39">
        <v>41426</v>
      </c>
      <c r="B107" s="40">
        <v>24985.391613</v>
      </c>
      <c r="C107" s="40">
        <v>4877.358703</v>
      </c>
      <c r="D107" s="40">
        <f t="shared" si="17"/>
        <v>29862.750315999998</v>
      </c>
      <c r="E107" s="40">
        <v>12544.586437999998</v>
      </c>
      <c r="F107" s="40">
        <v>352.316656</v>
      </c>
      <c r="G107" s="40">
        <v>1570.916226</v>
      </c>
      <c r="H107" s="40">
        <f t="shared" si="16"/>
        <v>1923.232882</v>
      </c>
      <c r="I107" s="40">
        <v>894.3</v>
      </c>
      <c r="J107" s="40">
        <f t="shared" si="14"/>
        <v>45224.869635999996</v>
      </c>
      <c r="K107" s="40">
        <v>19808.743851532214</v>
      </c>
      <c r="L107" s="11">
        <f t="shared" si="15"/>
        <v>65033.61348753221</v>
      </c>
    </row>
    <row r="108" spans="1:12" ht="15.75">
      <c r="A108" s="39">
        <v>41456</v>
      </c>
      <c r="B108" s="40">
        <v>24355.739732</v>
      </c>
      <c r="C108" s="40">
        <v>14096.390843</v>
      </c>
      <c r="D108" s="40">
        <f t="shared" si="17"/>
        <v>38452.130574999996</v>
      </c>
      <c r="E108" s="40">
        <v>21698.499559</v>
      </c>
      <c r="F108" s="40">
        <v>108.332277</v>
      </c>
      <c r="G108" s="40">
        <v>2134.437521</v>
      </c>
      <c r="H108" s="40">
        <f t="shared" si="16"/>
        <v>2242.769798</v>
      </c>
      <c r="I108" s="40">
        <v>2557.43</v>
      </c>
      <c r="J108" s="40">
        <f t="shared" si="14"/>
        <v>64950.82993199999</v>
      </c>
      <c r="K108" s="40">
        <v>33002.791961565425</v>
      </c>
      <c r="L108" s="11">
        <f t="shared" si="15"/>
        <v>97953.62189356542</v>
      </c>
    </row>
    <row r="109" spans="1:12" ht="15.75">
      <c r="A109" s="39">
        <v>41487</v>
      </c>
      <c r="B109" s="40">
        <v>24592.473450999998</v>
      </c>
      <c r="C109" s="40">
        <v>8803.42055000001</v>
      </c>
      <c r="D109" s="40">
        <f t="shared" si="17"/>
        <v>33395.89400100001</v>
      </c>
      <c r="E109" s="40">
        <v>16862.017195000008</v>
      </c>
      <c r="F109" s="40">
        <v>507.5</v>
      </c>
      <c r="G109" s="40">
        <v>2554.8</v>
      </c>
      <c r="H109" s="40">
        <f t="shared" si="16"/>
        <v>3062.3</v>
      </c>
      <c r="I109" s="40">
        <v>2833.8</v>
      </c>
      <c r="J109" s="40">
        <f t="shared" si="14"/>
        <v>56154.01119600002</v>
      </c>
      <c r="K109" s="40">
        <v>22123.84277301798</v>
      </c>
      <c r="L109" s="11">
        <f t="shared" si="15"/>
        <v>78277.853969018</v>
      </c>
    </row>
    <row r="110" spans="1:12" ht="15.75">
      <c r="A110" s="39">
        <v>41518</v>
      </c>
      <c r="B110" s="40">
        <v>24477.883349</v>
      </c>
      <c r="C110" s="40">
        <v>7940.737902999999</v>
      </c>
      <c r="D110" s="40">
        <f t="shared" si="17"/>
        <v>32418.621251999997</v>
      </c>
      <c r="E110" s="40">
        <v>12411.842811</v>
      </c>
      <c r="F110" s="40">
        <v>419.587572</v>
      </c>
      <c r="G110" s="40">
        <v>1786.014289</v>
      </c>
      <c r="H110" s="40">
        <f t="shared" si="16"/>
        <v>2205.601861</v>
      </c>
      <c r="I110" s="40">
        <v>1643.06</v>
      </c>
      <c r="J110" s="40">
        <f t="shared" si="14"/>
        <v>48679.125924</v>
      </c>
      <c r="K110" s="40">
        <v>26579.673372999998</v>
      </c>
      <c r="L110" s="11">
        <f t="shared" si="15"/>
        <v>75258.79929699999</v>
      </c>
    </row>
    <row r="111" spans="1:12" ht="15.75">
      <c r="A111" s="39">
        <v>41548</v>
      </c>
      <c r="B111" s="40">
        <v>24861.225938</v>
      </c>
      <c r="C111" s="40">
        <v>7618.180519999994</v>
      </c>
      <c r="D111" s="40">
        <f t="shared" si="17"/>
        <v>32479.406457999994</v>
      </c>
      <c r="E111" s="40">
        <v>15698.446593999979</v>
      </c>
      <c r="F111" s="40">
        <v>590.6901200000002</v>
      </c>
      <c r="G111" s="40">
        <v>1668.8286840000037</v>
      </c>
      <c r="H111" s="40">
        <f t="shared" si="16"/>
        <v>2259.518804000004</v>
      </c>
      <c r="I111" s="40">
        <v>1380.63</v>
      </c>
      <c r="J111" s="40">
        <f t="shared" si="14"/>
        <v>51818.00185599998</v>
      </c>
      <c r="K111" s="40">
        <v>19358.2</v>
      </c>
      <c r="L111" s="11">
        <f t="shared" si="15"/>
        <v>71176.20185599999</v>
      </c>
    </row>
    <row r="112" spans="1:12" ht="15.75">
      <c r="A112" s="39">
        <v>41579</v>
      </c>
      <c r="B112" s="40">
        <v>26213</v>
      </c>
      <c r="C112" s="40">
        <v>9667.5</v>
      </c>
      <c r="D112" s="40">
        <f t="shared" si="17"/>
        <v>35880.5</v>
      </c>
      <c r="E112" s="40">
        <v>14855.5</v>
      </c>
      <c r="F112" s="40">
        <v>145</v>
      </c>
      <c r="G112" s="40">
        <v>697.6</v>
      </c>
      <c r="H112" s="40">
        <f t="shared" si="16"/>
        <v>842.6</v>
      </c>
      <c r="I112" s="40">
        <v>3584</v>
      </c>
      <c r="J112" s="40">
        <f t="shared" si="14"/>
        <v>55162.6</v>
      </c>
      <c r="K112" s="40">
        <v>41743.4</v>
      </c>
      <c r="L112" s="11">
        <f t="shared" si="15"/>
        <v>96906</v>
      </c>
    </row>
    <row r="113" spans="1:12" ht="15.75">
      <c r="A113" s="39">
        <v>41609</v>
      </c>
      <c r="B113" s="40">
        <v>25780.2</v>
      </c>
      <c r="C113" s="40">
        <v>9178.4</v>
      </c>
      <c r="D113" s="40">
        <f t="shared" si="17"/>
        <v>34958.6</v>
      </c>
      <c r="E113" s="40">
        <v>51421.4</v>
      </c>
      <c r="F113" s="40">
        <v>640.2</v>
      </c>
      <c r="G113" s="40">
        <v>1087.2</v>
      </c>
      <c r="H113" s="40">
        <f t="shared" si="16"/>
        <v>1727.4</v>
      </c>
      <c r="I113" s="40">
        <v>933.35</v>
      </c>
      <c r="J113" s="40">
        <f t="shared" si="14"/>
        <v>89040.75</v>
      </c>
      <c r="K113" s="40">
        <v>31427.35</v>
      </c>
      <c r="L113" s="11">
        <f t="shared" si="15"/>
        <v>120468.1</v>
      </c>
    </row>
    <row r="114" spans="1:12" ht="15.75">
      <c r="A114" s="39">
        <v>41640</v>
      </c>
      <c r="B114" s="40">
        <v>23366.361393</v>
      </c>
      <c r="C114" s="40">
        <v>9850.189796</v>
      </c>
      <c r="D114" s="40">
        <f aca="true" t="shared" si="18" ref="D114:D125">SUM(B114:C114)</f>
        <v>33216.551189</v>
      </c>
      <c r="E114" s="40">
        <v>8185.2</v>
      </c>
      <c r="F114" s="40">
        <v>328.1</v>
      </c>
      <c r="G114" s="40">
        <v>1275.5</v>
      </c>
      <c r="H114" s="40">
        <f t="shared" si="16"/>
        <v>1603.6</v>
      </c>
      <c r="I114" s="40">
        <v>1848.98</v>
      </c>
      <c r="J114" s="40">
        <f t="shared" si="14"/>
        <v>44854.331189</v>
      </c>
      <c r="K114" s="40">
        <v>14995.971756</v>
      </c>
      <c r="L114" s="11">
        <f t="shared" si="15"/>
        <v>59850.302944999996</v>
      </c>
    </row>
    <row r="115" spans="1:12" ht="15.75">
      <c r="A115" s="39">
        <v>41671</v>
      </c>
      <c r="B115" s="40">
        <v>22689.469511</v>
      </c>
      <c r="C115" s="40">
        <v>13177.397</v>
      </c>
      <c r="D115" s="40">
        <f t="shared" si="18"/>
        <v>35866.866511</v>
      </c>
      <c r="E115" s="40">
        <v>32676.44</v>
      </c>
      <c r="F115" s="40">
        <v>143.2</v>
      </c>
      <c r="G115" s="40">
        <v>3141.914</v>
      </c>
      <c r="H115" s="40">
        <f t="shared" si="16"/>
        <v>3285.114</v>
      </c>
      <c r="I115" s="40">
        <v>1086.349</v>
      </c>
      <c r="J115" s="40">
        <f t="shared" si="14"/>
        <v>72914.769511</v>
      </c>
      <c r="K115" s="40">
        <v>40272.355308</v>
      </c>
      <c r="L115" s="11">
        <f t="shared" si="15"/>
        <v>113187.124819</v>
      </c>
    </row>
    <row r="116" spans="1:12" ht="15.75">
      <c r="A116" s="39">
        <v>41699</v>
      </c>
      <c r="B116" s="40">
        <v>24689.571545</v>
      </c>
      <c r="C116" s="40">
        <v>12273.032697</v>
      </c>
      <c r="D116" s="40">
        <f t="shared" si="18"/>
        <v>36962.604242</v>
      </c>
      <c r="E116" s="40">
        <v>30043.656462</v>
      </c>
      <c r="F116" s="40">
        <v>711.5</v>
      </c>
      <c r="G116" s="40">
        <v>2624.0179999999996</v>
      </c>
      <c r="H116" s="40">
        <f t="shared" si="16"/>
        <v>3335.5179999999996</v>
      </c>
      <c r="I116" s="40">
        <v>1262.552973</v>
      </c>
      <c r="J116" s="40">
        <f t="shared" si="14"/>
        <v>71604.331677</v>
      </c>
      <c r="K116" s="40">
        <v>35339.91135</v>
      </c>
      <c r="L116" s="11">
        <f t="shared" si="15"/>
        <v>106944.24302699999</v>
      </c>
    </row>
    <row r="117" spans="1:12" ht="15.75">
      <c r="A117" s="39">
        <v>41730</v>
      </c>
      <c r="B117" s="40">
        <v>22689.469511</v>
      </c>
      <c r="C117" s="40">
        <v>8892.813248</v>
      </c>
      <c r="D117" s="40">
        <f t="shared" si="18"/>
        <v>31582.282759</v>
      </c>
      <c r="E117" s="40">
        <v>16568.951799</v>
      </c>
      <c r="F117" s="40">
        <v>583.4</v>
      </c>
      <c r="G117" s="40">
        <v>2554.322238</v>
      </c>
      <c r="H117" s="40">
        <f t="shared" si="16"/>
        <v>3137.7222380000003</v>
      </c>
      <c r="I117" s="40">
        <v>1046.059</v>
      </c>
      <c r="J117" s="40">
        <f t="shared" si="14"/>
        <v>52335.015796</v>
      </c>
      <c r="K117" s="40">
        <v>24963.67553700833</v>
      </c>
      <c r="L117" s="11">
        <f t="shared" si="15"/>
        <v>77298.69133300833</v>
      </c>
    </row>
    <row r="118" spans="1:12" ht="15.75">
      <c r="A118" s="39">
        <v>41760</v>
      </c>
      <c r="B118" s="40">
        <v>24302.995869</v>
      </c>
      <c r="C118" s="40">
        <v>9338.366999999998</v>
      </c>
      <c r="D118" s="40">
        <f t="shared" si="18"/>
        <v>33641.362869</v>
      </c>
      <c r="E118" s="40">
        <v>16266.218100000013</v>
      </c>
      <c r="F118" s="40">
        <v>514.5</v>
      </c>
      <c r="G118" s="40">
        <v>3425.7000000000007</v>
      </c>
      <c r="H118" s="40">
        <f t="shared" si="16"/>
        <v>3940.2000000000007</v>
      </c>
      <c r="I118" s="40">
        <v>1843.5</v>
      </c>
      <c r="J118" s="40">
        <f t="shared" si="14"/>
        <v>55691.280969000014</v>
      </c>
      <c r="K118" s="40">
        <v>31300.481758</v>
      </c>
      <c r="L118" s="11">
        <f t="shared" si="15"/>
        <v>86991.76272700002</v>
      </c>
    </row>
    <row r="119" spans="1:12" ht="15.75">
      <c r="A119" s="39">
        <v>41791</v>
      </c>
      <c r="B119" s="40">
        <v>25673.852264</v>
      </c>
      <c r="C119" s="40">
        <v>9158.430259</v>
      </c>
      <c r="D119" s="40">
        <f t="shared" si="18"/>
        <v>34832.282523</v>
      </c>
      <c r="E119" s="40">
        <v>10545.103638999979</v>
      </c>
      <c r="F119" s="40">
        <v>0</v>
      </c>
      <c r="G119" s="40">
        <v>1263.8757619999978</v>
      </c>
      <c r="H119" s="40">
        <f t="shared" si="16"/>
        <v>1263.8757619999978</v>
      </c>
      <c r="I119" s="40">
        <v>1417.4881946</v>
      </c>
      <c r="J119" s="40">
        <f t="shared" si="14"/>
        <v>48058.75011859998</v>
      </c>
      <c r="K119" s="40">
        <v>35187.368382709705</v>
      </c>
      <c r="L119" s="11">
        <f t="shared" si="15"/>
        <v>83246.11850130968</v>
      </c>
    </row>
    <row r="120" spans="1:12" ht="15.75">
      <c r="A120" s="39">
        <v>41821</v>
      </c>
      <c r="B120" s="40">
        <v>26425.829766</v>
      </c>
      <c r="C120" s="40">
        <v>13526.393999999993</v>
      </c>
      <c r="D120" s="40">
        <f t="shared" si="18"/>
        <v>39952.223765999996</v>
      </c>
      <c r="E120" s="40">
        <v>29586.546000000006</v>
      </c>
      <c r="F120" s="40">
        <v>799</v>
      </c>
      <c r="G120" s="40">
        <v>584.7859370000006</v>
      </c>
      <c r="H120" s="40">
        <f t="shared" si="16"/>
        <v>1383.7859370000006</v>
      </c>
      <c r="I120" s="40">
        <v>2031.849979</v>
      </c>
      <c r="J120" s="40">
        <f t="shared" si="14"/>
        <v>72954.405682</v>
      </c>
      <c r="K120" s="40">
        <v>23678.137314</v>
      </c>
      <c r="L120" s="11">
        <f t="shared" si="15"/>
        <v>96632.542996</v>
      </c>
    </row>
    <row r="121" spans="1:12" ht="15.75">
      <c r="A121" s="39">
        <v>41852</v>
      </c>
      <c r="B121" s="40">
        <v>36769.312214000005</v>
      </c>
      <c r="C121" s="40">
        <v>10046.769599000007</v>
      </c>
      <c r="D121" s="40">
        <f t="shared" si="18"/>
        <v>46816.08181300001</v>
      </c>
      <c r="E121" s="40">
        <v>16336.977633</v>
      </c>
      <c r="F121" s="40">
        <v>92</v>
      </c>
      <c r="G121" s="40">
        <v>1294.6851119999992</v>
      </c>
      <c r="H121" s="40">
        <f t="shared" si="16"/>
        <v>1386.6851119999992</v>
      </c>
      <c r="I121" s="40">
        <v>803.9869999999999</v>
      </c>
      <c r="J121" s="40">
        <f t="shared" si="14"/>
        <v>65343.731558000014</v>
      </c>
      <c r="K121" s="40">
        <v>23874.868679999996</v>
      </c>
      <c r="L121" s="11">
        <f t="shared" si="15"/>
        <v>89218.60023800001</v>
      </c>
    </row>
    <row r="122" spans="1:12" ht="15.75">
      <c r="A122" s="39">
        <v>41883</v>
      </c>
      <c r="B122" s="40">
        <v>29923.405384000005</v>
      </c>
      <c r="C122" s="40">
        <v>13849.992753999988</v>
      </c>
      <c r="D122" s="40">
        <f t="shared" si="18"/>
        <v>43773.39813799999</v>
      </c>
      <c r="E122" s="40">
        <v>17654.604408999985</v>
      </c>
      <c r="F122" s="40">
        <v>650.6</v>
      </c>
      <c r="G122" s="40">
        <v>1835.1780000000008</v>
      </c>
      <c r="H122" s="40">
        <f t="shared" si="16"/>
        <v>2485.7780000000007</v>
      </c>
      <c r="I122" s="40">
        <v>959.267231</v>
      </c>
      <c r="J122" s="40">
        <f t="shared" si="14"/>
        <v>64873.04777799997</v>
      </c>
      <c r="K122" s="40">
        <v>30618.323248</v>
      </c>
      <c r="L122" s="11">
        <f t="shared" si="15"/>
        <v>95491.37102599998</v>
      </c>
    </row>
    <row r="123" spans="1:12" ht="15.75">
      <c r="A123" s="39">
        <v>41913</v>
      </c>
      <c r="B123" s="40">
        <v>23952.237902</v>
      </c>
      <c r="C123" s="40">
        <v>5477.388345</v>
      </c>
      <c r="D123" s="40">
        <f t="shared" si="18"/>
        <v>29429.626247</v>
      </c>
      <c r="E123" s="40">
        <v>22724.796089</v>
      </c>
      <c r="F123" s="40">
        <v>771.1</v>
      </c>
      <c r="G123" s="40">
        <v>7.406812</v>
      </c>
      <c r="H123" s="40">
        <f t="shared" si="16"/>
        <v>778.506812</v>
      </c>
      <c r="I123" s="40">
        <v>2111.462509</v>
      </c>
      <c r="J123" s="40">
        <f t="shared" si="14"/>
        <v>55044.391657</v>
      </c>
      <c r="K123" s="40">
        <v>28788.5937467</v>
      </c>
      <c r="L123" s="11">
        <f t="shared" si="15"/>
        <v>83832.9854037</v>
      </c>
    </row>
    <row r="124" spans="1:12" ht="15.75">
      <c r="A124" s="39">
        <v>41944</v>
      </c>
      <c r="B124" s="40">
        <v>24932.31064099999</v>
      </c>
      <c r="C124" s="40">
        <v>8330.11052</v>
      </c>
      <c r="D124" s="40">
        <f t="shared" si="18"/>
        <v>33262.42116099999</v>
      </c>
      <c r="E124" s="40">
        <v>22844.969676</v>
      </c>
      <c r="F124" s="40">
        <v>572.7</v>
      </c>
      <c r="G124" s="40">
        <v>7569.105366</v>
      </c>
      <c r="H124" s="40">
        <f t="shared" si="16"/>
        <v>8141.805366</v>
      </c>
      <c r="I124" s="40">
        <v>968.446</v>
      </c>
      <c r="J124" s="40">
        <f t="shared" si="14"/>
        <v>65217.642202999996</v>
      </c>
      <c r="K124" s="40">
        <v>12780.57342</v>
      </c>
      <c r="L124" s="11">
        <f t="shared" si="15"/>
        <v>77998.215623</v>
      </c>
    </row>
    <row r="125" spans="1:12" ht="15.75">
      <c r="A125" s="39">
        <v>41974</v>
      </c>
      <c r="B125" s="40">
        <v>28972.378000000026</v>
      </c>
      <c r="C125" s="40">
        <v>6102.937198</v>
      </c>
      <c r="D125" s="40">
        <f t="shared" si="18"/>
        <v>35075.315198000026</v>
      </c>
      <c r="E125" s="40">
        <v>10960.082076</v>
      </c>
      <c r="F125" s="40">
        <v>199.4</v>
      </c>
      <c r="G125" s="40">
        <v>4823.508772999998</v>
      </c>
      <c r="H125" s="40">
        <f t="shared" si="16"/>
        <v>5022.908772999997</v>
      </c>
      <c r="I125" s="40">
        <v>1647.587095</v>
      </c>
      <c r="J125" s="40">
        <f t="shared" si="14"/>
        <v>52705.89314200002</v>
      </c>
      <c r="K125" s="40">
        <v>35888.169402</v>
      </c>
      <c r="L125" s="11">
        <f t="shared" si="15"/>
        <v>88594.06254400001</v>
      </c>
    </row>
    <row r="126" spans="1:12" ht="15.75">
      <c r="A126" s="39">
        <v>42005</v>
      </c>
      <c r="B126" s="40">
        <v>26561.089806</v>
      </c>
      <c r="C126" s="40">
        <v>5065.73299</v>
      </c>
      <c r="D126" s="40">
        <f aca="true" t="shared" si="19" ref="D126:D137">SUM(B126:C126)</f>
        <v>31626.822796</v>
      </c>
      <c r="E126" s="40">
        <v>10560.581681</v>
      </c>
      <c r="F126" s="40">
        <v>387.592487</v>
      </c>
      <c r="G126" s="40">
        <v>2300</v>
      </c>
      <c r="H126" s="40">
        <f t="shared" si="16"/>
        <v>2687.592487</v>
      </c>
      <c r="I126" s="40">
        <v>1537.319935</v>
      </c>
      <c r="J126" s="40">
        <f t="shared" si="14"/>
        <v>46412.316899000005</v>
      </c>
      <c r="K126" s="40">
        <v>17542.989047</v>
      </c>
      <c r="L126" s="11">
        <f t="shared" si="15"/>
        <v>63955.30594600001</v>
      </c>
    </row>
    <row r="127" spans="1:12" ht="15.75">
      <c r="A127" s="39">
        <v>42036</v>
      </c>
      <c r="B127" s="40">
        <v>25644.5</v>
      </c>
      <c r="C127" s="40">
        <v>22911.454074999998</v>
      </c>
      <c r="D127" s="40">
        <f t="shared" si="19"/>
        <v>48555.954075</v>
      </c>
      <c r="E127" s="40">
        <v>48061.320414</v>
      </c>
      <c r="F127" s="40">
        <v>614.960852</v>
      </c>
      <c r="G127" s="40">
        <v>4716.5193070000005</v>
      </c>
      <c r="H127" s="40">
        <f t="shared" si="16"/>
        <v>5331.480159000001</v>
      </c>
      <c r="I127" s="40">
        <v>1597.7582280000001</v>
      </c>
      <c r="J127" s="40">
        <f t="shared" si="14"/>
        <v>103546.51287600001</v>
      </c>
      <c r="K127" s="40">
        <v>22142.937863</v>
      </c>
      <c r="L127" s="11">
        <f t="shared" si="15"/>
        <v>125689.450739</v>
      </c>
    </row>
    <row r="128" spans="1:12" ht="15.75">
      <c r="A128" s="39">
        <v>42064</v>
      </c>
      <c r="B128" s="40">
        <v>31986.925049500016</v>
      </c>
      <c r="C128" s="40">
        <v>18177.1548</v>
      </c>
      <c r="D128" s="40">
        <f t="shared" si="19"/>
        <v>50164.07984950002</v>
      </c>
      <c r="E128" s="40">
        <v>19507.568641000005</v>
      </c>
      <c r="F128" s="40">
        <v>240.5</v>
      </c>
      <c r="G128" s="40">
        <v>1905.5603579999988</v>
      </c>
      <c r="H128" s="40">
        <f t="shared" si="16"/>
        <v>2146.060357999999</v>
      </c>
      <c r="I128" s="40">
        <v>2127.6038944988095</v>
      </c>
      <c r="J128" s="40">
        <f t="shared" si="14"/>
        <v>73945.31274299884</v>
      </c>
      <c r="K128" s="40">
        <v>19344.67761</v>
      </c>
      <c r="L128" s="11">
        <f t="shared" si="15"/>
        <v>93289.99035299884</v>
      </c>
    </row>
    <row r="129" spans="1:12" ht="15.75">
      <c r="A129" s="39">
        <v>42095</v>
      </c>
      <c r="B129" s="40">
        <v>19210.559344499983</v>
      </c>
      <c r="C129" s="40">
        <v>9528.821615000008</v>
      </c>
      <c r="D129" s="40">
        <f t="shared" si="19"/>
        <v>28739.38095949999</v>
      </c>
      <c r="E129" s="40">
        <v>21059.753232999996</v>
      </c>
      <c r="F129" s="40">
        <v>493.1</v>
      </c>
      <c r="G129" s="40">
        <v>2282.4683030000015</v>
      </c>
      <c r="H129" s="40">
        <f t="shared" si="16"/>
        <v>2775.5683030000014</v>
      </c>
      <c r="I129" s="40">
        <v>1769.7266725011905</v>
      </c>
      <c r="J129" s="40">
        <f t="shared" si="14"/>
        <v>54344.42916800118</v>
      </c>
      <c r="K129" s="40">
        <v>21327.483304999998</v>
      </c>
      <c r="L129" s="11">
        <f t="shared" si="15"/>
        <v>75671.91247300118</v>
      </c>
    </row>
    <row r="130" spans="1:12" ht="15.75">
      <c r="A130" s="39">
        <v>42125</v>
      </c>
      <c r="B130" s="40">
        <v>26825.0443</v>
      </c>
      <c r="C130" s="40">
        <v>4835.3416</v>
      </c>
      <c r="D130" s="40">
        <f t="shared" si="19"/>
        <v>31660.3859</v>
      </c>
      <c r="E130" s="40">
        <v>22131.3169</v>
      </c>
      <c r="F130" s="40">
        <v>1432.87</v>
      </c>
      <c r="G130" s="40">
        <v>3638.269</v>
      </c>
      <c r="H130" s="40">
        <f t="shared" si="16"/>
        <v>5071.138999999999</v>
      </c>
      <c r="I130" s="40">
        <v>400.4</v>
      </c>
      <c r="J130" s="40">
        <f t="shared" si="14"/>
        <v>59263.241799999996</v>
      </c>
      <c r="K130" s="40">
        <v>14660</v>
      </c>
      <c r="L130" s="11">
        <f t="shared" si="15"/>
        <v>73923.24179999999</v>
      </c>
    </row>
    <row r="131" spans="1:12" ht="15.75">
      <c r="A131" s="39">
        <v>42156</v>
      </c>
      <c r="B131" s="40">
        <v>26007.50956466667</v>
      </c>
      <c r="C131" s="40">
        <v>8870.922651999994</v>
      </c>
      <c r="D131" s="40">
        <f t="shared" si="19"/>
        <v>34878.43221666667</v>
      </c>
      <c r="E131" s="40">
        <v>37276.16805599998</v>
      </c>
      <c r="F131" s="40">
        <v>111.2</v>
      </c>
      <c r="G131" s="40">
        <v>2968.6</v>
      </c>
      <c r="H131" s="40">
        <f t="shared" si="16"/>
        <v>3079.7999999999997</v>
      </c>
      <c r="I131" s="40">
        <v>0</v>
      </c>
      <c r="J131" s="40">
        <f t="shared" si="14"/>
        <v>75234.40027266665</v>
      </c>
      <c r="K131" s="40">
        <v>10445.573270000004</v>
      </c>
      <c r="L131" s="11">
        <f t="shared" si="15"/>
        <v>85679.97354266666</v>
      </c>
    </row>
    <row r="132" spans="1:12" ht="15.75">
      <c r="A132" s="39">
        <v>42186</v>
      </c>
      <c r="B132" s="40">
        <v>25274.57193533334</v>
      </c>
      <c r="C132" s="40">
        <v>20727.272268</v>
      </c>
      <c r="D132" s="40">
        <f t="shared" si="19"/>
        <v>46001.84420333334</v>
      </c>
      <c r="E132" s="40">
        <v>27801.89107500002</v>
      </c>
      <c r="F132" s="40">
        <v>540.3</v>
      </c>
      <c r="G132" s="40">
        <v>1958.2830319999994</v>
      </c>
      <c r="H132" s="40">
        <f t="shared" si="16"/>
        <v>2498.5830319999995</v>
      </c>
      <c r="I132" s="40">
        <v>426.7912700000006</v>
      </c>
      <c r="J132" s="40">
        <f t="shared" si="14"/>
        <v>76729.10958033336</v>
      </c>
      <c r="K132" s="40">
        <v>13551.21363</v>
      </c>
      <c r="L132" s="11">
        <f t="shared" si="15"/>
        <v>90280.32321033336</v>
      </c>
    </row>
    <row r="133" spans="1:12" ht="15.75">
      <c r="A133" s="39">
        <v>42217</v>
      </c>
      <c r="B133" s="40">
        <v>26151.421642</v>
      </c>
      <c r="C133" s="40">
        <v>3690.827501000007</v>
      </c>
      <c r="D133" s="40">
        <f t="shared" si="19"/>
        <v>29842.24914300001</v>
      </c>
      <c r="E133" s="40">
        <v>5990.901276120479</v>
      </c>
      <c r="F133" s="40">
        <v>1714.5010970000003</v>
      </c>
      <c r="G133" s="40">
        <v>2358.2622090000004</v>
      </c>
      <c r="H133" s="40">
        <f t="shared" si="16"/>
        <v>4072.7633060000007</v>
      </c>
      <c r="I133" s="40">
        <v>210.33180212049956</v>
      </c>
      <c r="J133" s="40">
        <f t="shared" si="14"/>
        <v>40116.245527240986</v>
      </c>
      <c r="K133" s="40">
        <v>13889</v>
      </c>
      <c r="L133" s="11">
        <f t="shared" si="15"/>
        <v>54005.245527240986</v>
      </c>
    </row>
    <row r="134" spans="1:12" ht="15.75">
      <c r="A134" s="39">
        <v>42248</v>
      </c>
      <c r="B134" s="40">
        <v>31899.283622999996</v>
      </c>
      <c r="C134" s="40">
        <v>6806.9012148795</v>
      </c>
      <c r="D134" s="40">
        <f t="shared" si="19"/>
        <v>38706.1848378795</v>
      </c>
      <c r="E134" s="40">
        <v>13729.045134879503</v>
      </c>
      <c r="F134" s="40">
        <v>581.4424349999999</v>
      </c>
      <c r="G134" s="40">
        <v>1595.0779750000002</v>
      </c>
      <c r="H134" s="40">
        <f t="shared" si="16"/>
        <v>2176.52041</v>
      </c>
      <c r="I134" s="40">
        <v>4304.8</v>
      </c>
      <c r="J134" s="40">
        <f t="shared" si="14"/>
        <v>58916.550382759</v>
      </c>
      <c r="K134" s="40">
        <v>6946.2787160000025</v>
      </c>
      <c r="L134" s="11">
        <f t="shared" si="15"/>
        <v>65862.829098759</v>
      </c>
    </row>
    <row r="135" spans="1:12" ht="15.75">
      <c r="A135" s="39">
        <v>42278</v>
      </c>
      <c r="B135" s="40">
        <v>29021.9</v>
      </c>
      <c r="C135" s="40">
        <v>19487.27028412049</v>
      </c>
      <c r="D135" s="40">
        <f t="shared" si="19"/>
        <v>48509.17028412049</v>
      </c>
      <c r="E135" s="40">
        <v>49612.66458900002</v>
      </c>
      <c r="F135" s="40">
        <v>115.8</v>
      </c>
      <c r="G135" s="40">
        <v>4900.939815999998</v>
      </c>
      <c r="H135" s="40">
        <f t="shared" si="16"/>
        <v>5016.739815999998</v>
      </c>
      <c r="I135" s="40">
        <v>1376.79</v>
      </c>
      <c r="J135" s="40">
        <f t="shared" si="14"/>
        <v>104515.3646891205</v>
      </c>
      <c r="K135" s="40">
        <v>18187.854622</v>
      </c>
      <c r="L135" s="11">
        <f t="shared" si="15"/>
        <v>122703.2193111205</v>
      </c>
    </row>
    <row r="136" spans="1:12" ht="15.75">
      <c r="A136" s="39">
        <v>42309</v>
      </c>
      <c r="B136" s="40">
        <v>27775.1</v>
      </c>
      <c r="C136" s="40">
        <v>16829.595</v>
      </c>
      <c r="D136" s="40">
        <f t="shared" si="19"/>
        <v>44604.695</v>
      </c>
      <c r="E136" s="40">
        <v>23928.136326999986</v>
      </c>
      <c r="F136" s="40">
        <v>695.119</v>
      </c>
      <c r="G136" s="40">
        <v>2602.279999999999</v>
      </c>
      <c r="H136" s="40">
        <f t="shared" si="16"/>
        <v>3297.398999999999</v>
      </c>
      <c r="I136" s="40">
        <v>1080.8</v>
      </c>
      <c r="J136" s="40">
        <f t="shared" si="14"/>
        <v>72911.030327</v>
      </c>
      <c r="K136" s="40">
        <v>17829.758</v>
      </c>
      <c r="L136" s="11">
        <f t="shared" si="15"/>
        <v>90740.788327</v>
      </c>
    </row>
    <row r="137" spans="1:12" ht="15.75">
      <c r="A137" s="39">
        <v>42339</v>
      </c>
      <c r="B137" s="40">
        <v>26462.174735000008</v>
      </c>
      <c r="C137" s="40">
        <v>3338.505999999994</v>
      </c>
      <c r="D137" s="40">
        <f t="shared" si="19"/>
        <v>29800.680735</v>
      </c>
      <c r="E137" s="40">
        <v>6846.098883000028</v>
      </c>
      <c r="F137" s="40">
        <v>0</v>
      </c>
      <c r="G137" s="40">
        <v>2478.749</v>
      </c>
      <c r="H137" s="40">
        <f t="shared" si="16"/>
        <v>2478.749</v>
      </c>
      <c r="I137" s="40">
        <v>538.355553</v>
      </c>
      <c r="J137" s="40">
        <f t="shared" si="14"/>
        <v>39663.88417100003</v>
      </c>
      <c r="K137" s="40">
        <v>17100.935563000003</v>
      </c>
      <c r="L137" s="11">
        <f t="shared" si="15"/>
        <v>56764.81973400003</v>
      </c>
    </row>
    <row r="138" spans="1:12" ht="15.75">
      <c r="A138" s="39">
        <v>42370</v>
      </c>
      <c r="B138" s="11">
        <v>26800</v>
      </c>
      <c r="C138" s="11">
        <v>9166.708752</v>
      </c>
      <c r="D138" s="11">
        <f aca="true" t="shared" si="20" ref="D138:D149">SUM(B138:C138)</f>
        <v>35966.708752</v>
      </c>
      <c r="E138" s="11">
        <v>15492.451048</v>
      </c>
      <c r="F138" s="11">
        <v>1200</v>
      </c>
      <c r="G138" s="11">
        <v>1600</v>
      </c>
      <c r="H138" s="40">
        <f t="shared" si="16"/>
        <v>2800</v>
      </c>
      <c r="I138" s="11">
        <v>1644.6705506304</v>
      </c>
      <c r="J138" s="11">
        <f t="shared" si="14"/>
        <v>55903.8303506304</v>
      </c>
      <c r="K138" s="11">
        <v>8760.13810154002</v>
      </c>
      <c r="L138" s="11">
        <f t="shared" si="15"/>
        <v>64663.96845217042</v>
      </c>
    </row>
    <row r="139" spans="1:12" ht="15.75">
      <c r="A139" s="39">
        <v>42401</v>
      </c>
      <c r="B139" s="11">
        <v>29000</v>
      </c>
      <c r="C139" s="11">
        <v>5322.351404999999</v>
      </c>
      <c r="D139" s="11">
        <f t="shared" si="20"/>
        <v>34322.351405</v>
      </c>
      <c r="E139" s="11">
        <v>15531.854504999998</v>
      </c>
      <c r="F139" s="11">
        <v>0</v>
      </c>
      <c r="G139" s="11">
        <v>3800</v>
      </c>
      <c r="H139" s="40">
        <f t="shared" si="16"/>
        <v>3800</v>
      </c>
      <c r="I139" s="11">
        <v>1117.17784644191</v>
      </c>
      <c r="J139" s="11">
        <f t="shared" si="14"/>
        <v>54771.38375644191</v>
      </c>
      <c r="K139" s="11">
        <v>7909.101146168519</v>
      </c>
      <c r="L139" s="11">
        <f t="shared" si="15"/>
        <v>62680.48490261043</v>
      </c>
    </row>
    <row r="140" spans="1:12" ht="15.75">
      <c r="A140" s="39">
        <v>42430</v>
      </c>
      <c r="B140" s="11">
        <v>24600</v>
      </c>
      <c r="C140" s="11">
        <v>7244.5300785</v>
      </c>
      <c r="D140" s="11">
        <f t="shared" si="20"/>
        <v>31844.5300785</v>
      </c>
      <c r="E140" s="11">
        <v>23425.003285</v>
      </c>
      <c r="F140" s="11">
        <v>600</v>
      </c>
      <c r="G140" s="11">
        <v>4900</v>
      </c>
      <c r="H140" s="40">
        <f t="shared" si="16"/>
        <v>5500</v>
      </c>
      <c r="I140" s="11">
        <v>1488.3483478316703</v>
      </c>
      <c r="J140" s="11">
        <f t="shared" si="14"/>
        <v>62257.88171133167</v>
      </c>
      <c r="K140" s="11">
        <v>35504.73008496617</v>
      </c>
      <c r="L140" s="11">
        <f t="shared" si="15"/>
        <v>97762.61179629783</v>
      </c>
    </row>
    <row r="141" spans="1:12" ht="15.75">
      <c r="A141" s="39">
        <v>42461</v>
      </c>
      <c r="B141" s="11">
        <v>27879.292438999997</v>
      </c>
      <c r="C141" s="11">
        <v>24614.651412</v>
      </c>
      <c r="D141" s="11">
        <f t="shared" si="20"/>
        <v>52493.943850999996</v>
      </c>
      <c r="E141" s="11">
        <v>22624.376664</v>
      </c>
      <c r="F141" s="11">
        <v>1271.705559</v>
      </c>
      <c r="G141" s="11">
        <v>3051.4794459999994</v>
      </c>
      <c r="H141" s="40">
        <f t="shared" si="16"/>
        <v>4323.185004999999</v>
      </c>
      <c r="I141" s="11">
        <v>1644.6705506303997</v>
      </c>
      <c r="J141" s="11">
        <f t="shared" si="14"/>
        <v>81086.1760706304</v>
      </c>
      <c r="K141" s="11">
        <v>13507.836274999998</v>
      </c>
      <c r="L141" s="11">
        <f t="shared" si="15"/>
        <v>94594.0123456304</v>
      </c>
    </row>
    <row r="142" spans="1:12" ht="15.75">
      <c r="A142" s="39">
        <v>42491</v>
      </c>
      <c r="B142" s="11">
        <v>31546.843590999997</v>
      </c>
      <c r="C142" s="11">
        <v>13214.08365</v>
      </c>
      <c r="D142" s="11">
        <f t="shared" si="20"/>
        <v>44760.927241</v>
      </c>
      <c r="E142" s="11">
        <v>15468.124555</v>
      </c>
      <c r="F142" s="11">
        <v>0</v>
      </c>
      <c r="G142" s="11">
        <v>6283.149418999999</v>
      </c>
      <c r="H142" s="40">
        <f t="shared" si="16"/>
        <v>6283.149418999999</v>
      </c>
      <c r="I142" s="11">
        <v>1115.13270446562</v>
      </c>
      <c r="J142" s="11">
        <f t="shared" si="14"/>
        <v>67627.33391946561</v>
      </c>
      <c r="K142" s="11">
        <v>18814.325457</v>
      </c>
      <c r="L142" s="11">
        <f t="shared" si="15"/>
        <v>86441.65937646561</v>
      </c>
    </row>
    <row r="143" spans="1:12" ht="15.75">
      <c r="A143" s="39">
        <v>42522</v>
      </c>
      <c r="B143" s="11">
        <v>28073.9</v>
      </c>
      <c r="C143" s="11">
        <v>8407.7</v>
      </c>
      <c r="D143" s="11">
        <f t="shared" si="20"/>
        <v>36481.600000000006</v>
      </c>
      <c r="E143" s="11">
        <v>21706.3</v>
      </c>
      <c r="F143" s="11">
        <v>728.3</v>
      </c>
      <c r="G143" s="11">
        <v>4645.4</v>
      </c>
      <c r="H143" s="40">
        <f t="shared" si="16"/>
        <v>5373.7</v>
      </c>
      <c r="I143" s="11">
        <v>190</v>
      </c>
      <c r="J143" s="11">
        <f t="shared" si="14"/>
        <v>63751.600000000006</v>
      </c>
      <c r="K143" s="11">
        <v>17740.515</v>
      </c>
      <c r="L143" s="11">
        <f t="shared" si="15"/>
        <v>81492.115</v>
      </c>
    </row>
    <row r="144" spans="1:12" ht="15.75">
      <c r="A144" s="39">
        <v>42552</v>
      </c>
      <c r="B144" s="11">
        <v>28868.074739000003</v>
      </c>
      <c r="C144" s="11">
        <v>8173.258072500001</v>
      </c>
      <c r="D144" s="11">
        <f t="shared" si="20"/>
        <v>37041.332811500004</v>
      </c>
      <c r="E144" s="11">
        <v>18167.119502</v>
      </c>
      <c r="F144" s="11">
        <v>303.3075690773</v>
      </c>
      <c r="G144" s="11">
        <v>2964.3822330000003</v>
      </c>
      <c r="H144" s="40">
        <f t="shared" si="16"/>
        <v>3267.6898020773</v>
      </c>
      <c r="I144" s="11">
        <v>3500</v>
      </c>
      <c r="J144" s="11">
        <f t="shared" si="14"/>
        <v>61976.142115577306</v>
      </c>
      <c r="K144" s="11">
        <v>12979.406294999997</v>
      </c>
      <c r="L144" s="11">
        <f t="shared" si="15"/>
        <v>74955.5484105773</v>
      </c>
    </row>
    <row r="145" spans="1:12" ht="15.75">
      <c r="A145" s="39">
        <v>42583</v>
      </c>
      <c r="B145" s="11">
        <v>41293.771277</v>
      </c>
      <c r="C145" s="11">
        <v>8584.068412999997</v>
      </c>
      <c r="D145" s="11">
        <f t="shared" si="20"/>
        <v>49877.83968999999</v>
      </c>
      <c r="E145" s="11">
        <v>13687.487369999984</v>
      </c>
      <c r="F145" s="11">
        <v>313.3054059291082</v>
      </c>
      <c r="G145" s="11">
        <v>3826.63741</v>
      </c>
      <c r="H145" s="40">
        <f t="shared" si="16"/>
        <v>4139.942815929108</v>
      </c>
      <c r="I145" s="11">
        <v>0</v>
      </c>
      <c r="J145" s="11">
        <f t="shared" si="14"/>
        <v>67705.2698759291</v>
      </c>
      <c r="K145" s="11">
        <v>9411.099320429723</v>
      </c>
      <c r="L145" s="11">
        <f t="shared" si="15"/>
        <v>77116.36919635882</v>
      </c>
    </row>
    <row r="146" spans="1:12" ht="15.75">
      <c r="A146" s="39">
        <v>42614</v>
      </c>
      <c r="B146" s="11">
        <v>31004.22074000002</v>
      </c>
      <c r="C146" s="11">
        <v>27795.467011999994</v>
      </c>
      <c r="D146" s="11">
        <f t="shared" si="20"/>
        <v>58799.68775200001</v>
      </c>
      <c r="E146" s="11">
        <v>17241.731039000006</v>
      </c>
      <c r="F146" s="11">
        <v>1283.4661589935913</v>
      </c>
      <c r="G146" s="11">
        <v>3116.374192000003</v>
      </c>
      <c r="H146" s="40">
        <f t="shared" si="16"/>
        <v>4399.840350993594</v>
      </c>
      <c r="I146" s="11">
        <v>500</v>
      </c>
      <c r="J146" s="11">
        <f t="shared" si="14"/>
        <v>80941.2591419936</v>
      </c>
      <c r="K146" s="11">
        <v>20357.43222914975</v>
      </c>
      <c r="L146" s="11">
        <f t="shared" si="15"/>
        <v>101298.69137114336</v>
      </c>
    </row>
    <row r="147" spans="1:12" ht="15.75">
      <c r="A147" s="39">
        <v>42644</v>
      </c>
      <c r="B147" s="11">
        <v>40143.897214</v>
      </c>
      <c r="C147" s="11">
        <v>13537.181205</v>
      </c>
      <c r="D147" s="11">
        <f t="shared" si="20"/>
        <v>53681.078419</v>
      </c>
      <c r="E147" s="11">
        <v>21075.552032000007</v>
      </c>
      <c r="F147" s="11">
        <v>633.3597113333332</v>
      </c>
      <c r="G147" s="11">
        <v>5322.577299999997</v>
      </c>
      <c r="H147" s="40">
        <f t="shared" si="16"/>
        <v>5955.937011333331</v>
      </c>
      <c r="I147" s="11">
        <v>0</v>
      </c>
      <c r="J147" s="11">
        <f t="shared" si="14"/>
        <v>80712.56746233333</v>
      </c>
      <c r="K147" s="11">
        <v>27080.202433</v>
      </c>
      <c r="L147" s="11">
        <f t="shared" si="15"/>
        <v>107792.76989533333</v>
      </c>
    </row>
    <row r="148" spans="1:12" ht="15.75">
      <c r="A148" s="39">
        <v>42675</v>
      </c>
      <c r="B148" s="11">
        <v>24940</v>
      </c>
      <c r="C148" s="11">
        <v>13320</v>
      </c>
      <c r="D148" s="11">
        <f t="shared" si="20"/>
        <v>38260</v>
      </c>
      <c r="E148" s="11">
        <v>17510</v>
      </c>
      <c r="F148" s="11">
        <v>743.3770920853441</v>
      </c>
      <c r="G148" s="11">
        <v>6880</v>
      </c>
      <c r="H148" s="40">
        <f t="shared" si="16"/>
        <v>7623.377092085344</v>
      </c>
      <c r="I148" s="11">
        <v>1800</v>
      </c>
      <c r="J148" s="11">
        <f t="shared" si="14"/>
        <v>65193.37709208534</v>
      </c>
      <c r="K148" s="11">
        <v>41583.969542</v>
      </c>
      <c r="L148" s="11">
        <f t="shared" si="15"/>
        <v>106777.34663408535</v>
      </c>
    </row>
    <row r="149" spans="1:12" ht="15.75">
      <c r="A149" s="39">
        <v>42705</v>
      </c>
      <c r="B149" s="11">
        <v>24940</v>
      </c>
      <c r="C149" s="11">
        <v>13320</v>
      </c>
      <c r="D149" s="11">
        <f t="shared" si="20"/>
        <v>38260</v>
      </c>
      <c r="E149" s="11">
        <v>17510</v>
      </c>
      <c r="F149" s="11">
        <v>0</v>
      </c>
      <c r="G149" s="11">
        <v>4380</v>
      </c>
      <c r="H149" s="40">
        <f t="shared" si="16"/>
        <v>4380</v>
      </c>
      <c r="I149" s="11">
        <v>2690</v>
      </c>
      <c r="J149" s="11">
        <f>+D149+E149+H149+I149</f>
        <v>62840</v>
      </c>
      <c r="K149" s="11">
        <v>46854.784549</v>
      </c>
      <c r="L149" s="11">
        <f>+J149+K149</f>
        <v>109694.784549</v>
      </c>
    </row>
    <row r="150" spans="1:12" ht="15.75">
      <c r="A150" s="39">
        <v>42736</v>
      </c>
      <c r="B150" s="40">
        <v>32946.660619</v>
      </c>
      <c r="C150" s="40">
        <v>8278.938702</v>
      </c>
      <c r="D150" s="40">
        <f aca="true" t="shared" si="21" ref="D150:D161">+B150+C150</f>
        <v>41225.599321</v>
      </c>
      <c r="E150" s="40">
        <v>11332.605198</v>
      </c>
      <c r="F150" s="43">
        <v>287.624179360695</v>
      </c>
      <c r="G150" s="40">
        <v>2923.574359</v>
      </c>
      <c r="H150" s="40">
        <f aca="true" t="shared" si="22" ref="H150:H161">+F150+G150</f>
        <v>3211.1985383606952</v>
      </c>
      <c r="I150" s="43">
        <v>203.440662</v>
      </c>
      <c r="J150" s="40">
        <f aca="true" t="shared" si="23" ref="J150:J160">+D150+E150+H150+I150</f>
        <v>55972.843719360695</v>
      </c>
      <c r="K150" s="40">
        <v>8146.000006024358</v>
      </c>
      <c r="L150" s="40">
        <f aca="true" t="shared" si="24" ref="L150:L160">+J150+K150</f>
        <v>64118.84372538506</v>
      </c>
    </row>
    <row r="151" spans="1:12" ht="15.75">
      <c r="A151" s="39">
        <v>42767</v>
      </c>
      <c r="B151" s="40">
        <v>32336.186381000007</v>
      </c>
      <c r="C151" s="40">
        <v>13256.345298</v>
      </c>
      <c r="D151" s="40">
        <f t="shared" si="21"/>
        <v>45592.53167900001</v>
      </c>
      <c r="E151" s="40">
        <v>24090.722802000004</v>
      </c>
      <c r="F151" s="43">
        <v>934.1667239135058</v>
      </c>
      <c r="G151" s="40">
        <v>327.4946409999993</v>
      </c>
      <c r="H151" s="40">
        <f t="shared" si="22"/>
        <v>1261.6613649135052</v>
      </c>
      <c r="I151" s="43">
        <v>744.861155</v>
      </c>
      <c r="J151" s="40">
        <f t="shared" si="23"/>
        <v>71689.77700091353</v>
      </c>
      <c r="K151" s="40">
        <v>15300.772451451914</v>
      </c>
      <c r="L151" s="40">
        <f t="shared" si="24"/>
        <v>86990.54945236543</v>
      </c>
    </row>
    <row r="152" spans="1:12" ht="15.75">
      <c r="A152" s="39">
        <v>42795</v>
      </c>
      <c r="B152" s="40">
        <v>31807.533</v>
      </c>
      <c r="C152" s="40">
        <v>9847.175</v>
      </c>
      <c r="D152" s="40">
        <f t="shared" si="21"/>
        <v>41654.708</v>
      </c>
      <c r="E152" s="40">
        <v>19977.139000000003</v>
      </c>
      <c r="F152" s="43">
        <v>617.2028540521859</v>
      </c>
      <c r="G152" s="40">
        <v>1616.108</v>
      </c>
      <c r="H152" s="40">
        <f t="shared" si="22"/>
        <v>2233.3108540521857</v>
      </c>
      <c r="I152" s="43">
        <v>608.488047</v>
      </c>
      <c r="J152" s="40">
        <f t="shared" si="23"/>
        <v>64473.64590105219</v>
      </c>
      <c r="K152" s="40">
        <v>23479.693</v>
      </c>
      <c r="L152" s="40">
        <f t="shared" si="24"/>
        <v>87953.3389010522</v>
      </c>
    </row>
    <row r="153" spans="1:12" ht="15.75">
      <c r="A153" s="39">
        <v>42826</v>
      </c>
      <c r="B153" s="40">
        <v>31983.875405</v>
      </c>
      <c r="C153" s="40">
        <v>18035.396418</v>
      </c>
      <c r="D153" s="40">
        <f t="shared" si="21"/>
        <v>50019.271823</v>
      </c>
      <c r="E153" s="40">
        <v>18183.638661999998</v>
      </c>
      <c r="F153" s="43">
        <v>917.2916053161266</v>
      </c>
      <c r="G153" s="40">
        <v>1609.8250860000007</v>
      </c>
      <c r="H153" s="40">
        <f t="shared" si="22"/>
        <v>2527.1166913161273</v>
      </c>
      <c r="I153" s="43">
        <v>4293.5425</v>
      </c>
      <c r="J153" s="40">
        <f t="shared" si="23"/>
        <v>75023.56967631612</v>
      </c>
      <c r="K153" s="40">
        <v>23395.147442025</v>
      </c>
      <c r="L153" s="40">
        <f t="shared" si="24"/>
        <v>98418.71711834113</v>
      </c>
    </row>
    <row r="154" spans="1:12" ht="15.75">
      <c r="A154" s="39">
        <v>42856</v>
      </c>
      <c r="B154" s="40">
        <v>32093.035099</v>
      </c>
      <c r="C154" s="40">
        <v>14586.391805</v>
      </c>
      <c r="D154" s="40">
        <f t="shared" si="21"/>
        <v>46679.426904</v>
      </c>
      <c r="E154" s="40">
        <v>26390.686338</v>
      </c>
      <c r="F154" s="43">
        <v>722.9512311259406</v>
      </c>
      <c r="G154" s="40">
        <v>1603.5411959999992</v>
      </c>
      <c r="H154" s="40">
        <f t="shared" si="22"/>
        <v>2326.4924271259397</v>
      </c>
      <c r="I154" s="43">
        <v>1183.368714</v>
      </c>
      <c r="J154" s="40">
        <f t="shared" si="23"/>
        <v>76579.97438312593</v>
      </c>
      <c r="K154" s="40">
        <v>10547.544559999998</v>
      </c>
      <c r="L154" s="40">
        <f t="shared" si="24"/>
        <v>87127.51894312592</v>
      </c>
    </row>
    <row r="155" spans="1:12" ht="15.75">
      <c r="A155" s="39">
        <v>42887</v>
      </c>
      <c r="B155" s="40">
        <v>32114.447069</v>
      </c>
      <c r="C155" s="40">
        <v>4833.57228</v>
      </c>
      <c r="D155" s="40">
        <f t="shared" si="21"/>
        <v>36948.019349</v>
      </c>
      <c r="E155" s="40">
        <v>19703.060455</v>
      </c>
      <c r="F155" s="43">
        <v>316.54421312214595</v>
      </c>
      <c r="G155" s="40">
        <v>1597.257466</v>
      </c>
      <c r="H155" s="40">
        <f t="shared" si="22"/>
        <v>1913.801679122146</v>
      </c>
      <c r="I155" s="43">
        <v>1097.741686</v>
      </c>
      <c r="J155" s="40">
        <f t="shared" si="23"/>
        <v>59662.62316912215</v>
      </c>
      <c r="K155" s="40">
        <v>31838.018099312863</v>
      </c>
      <c r="L155" s="40">
        <f t="shared" si="24"/>
        <v>91500.641268435</v>
      </c>
    </row>
    <row r="156" spans="1:12" ht="15.75">
      <c r="A156" s="39">
        <v>42917</v>
      </c>
      <c r="B156" s="40">
        <v>32063.785857666666</v>
      </c>
      <c r="C156" s="40">
        <v>12485.120167666668</v>
      </c>
      <c r="D156" s="40">
        <f t="shared" si="21"/>
        <v>44548.90602533333</v>
      </c>
      <c r="E156" s="40">
        <v>21425.795151666665</v>
      </c>
      <c r="F156" s="43">
        <v>852.2251039760149</v>
      </c>
      <c r="G156" s="40">
        <v>1603.5412493333333</v>
      </c>
      <c r="H156" s="40">
        <f t="shared" si="22"/>
        <v>2455.7663533093482</v>
      </c>
      <c r="I156" s="43">
        <v>750.174323</v>
      </c>
      <c r="J156" s="40">
        <f t="shared" si="23"/>
        <v>69180.64185330934</v>
      </c>
      <c r="K156" s="40">
        <v>18373.764158333335</v>
      </c>
      <c r="L156" s="40">
        <f t="shared" si="24"/>
        <v>87554.40601164267</v>
      </c>
    </row>
    <row r="157" spans="1:12" ht="15.75">
      <c r="A157" s="39">
        <v>42948</v>
      </c>
      <c r="B157" s="40">
        <v>32616.35756933331</v>
      </c>
      <c r="C157" s="40">
        <v>18803.102329333327</v>
      </c>
      <c r="D157" s="40">
        <f t="shared" si="21"/>
        <v>51419.45989866664</v>
      </c>
      <c r="E157" s="40">
        <v>44293.98839333336</v>
      </c>
      <c r="F157" s="43">
        <v>349.79261818959696</v>
      </c>
      <c r="G157" s="40">
        <v>1572.122491666667</v>
      </c>
      <c r="H157" s="40">
        <f t="shared" si="22"/>
        <v>1921.9151098562638</v>
      </c>
      <c r="I157" s="43">
        <v>189.51</v>
      </c>
      <c r="J157" s="40">
        <f t="shared" si="23"/>
        <v>97824.87340185625</v>
      </c>
      <c r="K157" s="40">
        <v>15519.532021230456</v>
      </c>
      <c r="L157" s="40">
        <f t="shared" si="24"/>
        <v>113344.4054230867</v>
      </c>
    </row>
    <row r="158" spans="1:12" ht="15.75">
      <c r="A158" s="39">
        <v>42979</v>
      </c>
      <c r="B158" s="40">
        <v>31591.227906999993</v>
      </c>
      <c r="C158" s="40">
        <v>2763.2615399999922</v>
      </c>
      <c r="D158" s="40">
        <f t="shared" si="21"/>
        <v>34354.489446999985</v>
      </c>
      <c r="E158" s="40">
        <v>22871.606177999987</v>
      </c>
      <c r="F158" s="43">
        <v>283.91122165108</v>
      </c>
      <c r="G158" s="40">
        <v>1578.4055110000008</v>
      </c>
      <c r="H158" s="40">
        <f t="shared" si="22"/>
        <v>1862.3167326510809</v>
      </c>
      <c r="I158" s="43">
        <v>967.641</v>
      </c>
      <c r="J158" s="40">
        <f t="shared" si="23"/>
        <v>60056.05335765106</v>
      </c>
      <c r="K158" s="40">
        <v>22614.850214574923</v>
      </c>
      <c r="L158" s="40">
        <f t="shared" si="24"/>
        <v>82670.90357222597</v>
      </c>
    </row>
    <row r="159" spans="1:12" ht="15.75">
      <c r="A159" s="39">
        <v>43009</v>
      </c>
      <c r="B159" s="40">
        <v>31756.28058</v>
      </c>
      <c r="C159" s="40">
        <v>26540.262605</v>
      </c>
      <c r="D159" s="40">
        <f t="shared" si="21"/>
        <v>58296.543185</v>
      </c>
      <c r="E159" s="40">
        <v>31354.753032</v>
      </c>
      <c r="F159" s="43">
        <v>1584.5529892135592</v>
      </c>
      <c r="G159" s="40">
        <v>1572.122546</v>
      </c>
      <c r="H159" s="40">
        <f t="shared" si="22"/>
        <v>3156.675535213559</v>
      </c>
      <c r="I159" s="43">
        <v>643.649318</v>
      </c>
      <c r="J159" s="40">
        <f t="shared" si="23"/>
        <v>93451.62107021356</v>
      </c>
      <c r="K159" s="40">
        <v>33415.60679690388</v>
      </c>
      <c r="L159" s="40">
        <f t="shared" si="24"/>
        <v>126867.22786711744</v>
      </c>
    </row>
    <row r="160" spans="1:12" ht="15.75">
      <c r="A160" s="39">
        <v>43040</v>
      </c>
      <c r="B160" s="40">
        <v>33984.66937800002</v>
      </c>
      <c r="C160" s="40">
        <v>4616.872884000011</v>
      </c>
      <c r="D160" s="40">
        <f t="shared" si="21"/>
        <v>38601.54226200003</v>
      </c>
      <c r="E160" s="40">
        <v>22413.506608999975</v>
      </c>
      <c r="F160" s="43">
        <v>902.579781063086</v>
      </c>
      <c r="G160" s="40">
        <v>3125.3946639999995</v>
      </c>
      <c r="H160" s="40">
        <f t="shared" si="22"/>
        <v>4027.9744450630856</v>
      </c>
      <c r="I160" s="43">
        <v>877.706229</v>
      </c>
      <c r="J160" s="40">
        <f t="shared" si="23"/>
        <v>65920.72954506309</v>
      </c>
      <c r="K160" s="40">
        <v>16047.330354492717</v>
      </c>
      <c r="L160" s="40">
        <f t="shared" si="24"/>
        <v>81968.05989955581</v>
      </c>
    </row>
    <row r="161" spans="1:12" ht="15.75">
      <c r="A161" s="39">
        <v>43070</v>
      </c>
      <c r="B161" s="40">
        <v>30521.396922999993</v>
      </c>
      <c r="C161" s="40">
        <v>26196.450071</v>
      </c>
      <c r="D161" s="40">
        <f t="shared" si="21"/>
        <v>56717.84699399999</v>
      </c>
      <c r="E161" s="40">
        <v>16293.547392000022</v>
      </c>
      <c r="F161" s="43">
        <v>321.80724827861997</v>
      </c>
      <c r="G161" s="44">
        <v>0</v>
      </c>
      <c r="H161" s="40">
        <f t="shared" si="22"/>
        <v>321.80724827861997</v>
      </c>
      <c r="I161" s="43">
        <v>564.113963</v>
      </c>
      <c r="J161" s="40">
        <f>+D161+E161+H161+I161</f>
        <v>73897.31559727863</v>
      </c>
      <c r="K161" s="40">
        <v>57063.977127000006</v>
      </c>
      <c r="L161" s="40">
        <f>+J161+K161</f>
        <v>130961.29272427864</v>
      </c>
    </row>
    <row r="162" spans="1:12" ht="15.75">
      <c r="A162" s="39">
        <v>43101</v>
      </c>
      <c r="B162" s="40">
        <v>33737.92245</v>
      </c>
      <c r="C162" s="40">
        <v>6361.119</v>
      </c>
      <c r="D162" s="40">
        <v>40099.04145</v>
      </c>
      <c r="E162" s="40">
        <v>18319.378800000002</v>
      </c>
      <c r="F162" s="40">
        <v>0</v>
      </c>
      <c r="G162" s="40">
        <v>1014.722113</v>
      </c>
      <c r="H162" s="40">
        <v>1014.722113</v>
      </c>
      <c r="I162" s="40">
        <v>98.995539</v>
      </c>
      <c r="J162" s="40">
        <v>59532.137902</v>
      </c>
      <c r="K162" s="40">
        <v>12723.634211</v>
      </c>
      <c r="L162" s="40">
        <v>72255.772113</v>
      </c>
    </row>
    <row r="163" spans="1:12" ht="15.75">
      <c r="A163" s="39">
        <v>43132</v>
      </c>
      <c r="B163" s="40">
        <v>33790.73985</v>
      </c>
      <c r="C163" s="40">
        <v>17498.864363</v>
      </c>
      <c r="D163" s="40">
        <v>51289.604213</v>
      </c>
      <c r="E163" s="40">
        <v>40257.06924699999</v>
      </c>
      <c r="F163" s="40">
        <v>755.409958765455</v>
      </c>
      <c r="G163" s="40">
        <v>1546.4178869999998</v>
      </c>
      <c r="H163" s="40">
        <v>2301.827845765455</v>
      </c>
      <c r="I163" s="40">
        <v>98.008658</v>
      </c>
      <c r="J163" s="40">
        <v>93946.50996376545</v>
      </c>
      <c r="K163" s="40">
        <v>34549.740527999995</v>
      </c>
      <c r="L163" s="40">
        <v>128496.25049176544</v>
      </c>
    </row>
    <row r="164" spans="1:12" ht="15.75">
      <c r="A164" s="39">
        <v>43160</v>
      </c>
      <c r="B164" s="40">
        <v>34635.397182</v>
      </c>
      <c r="C164" s="40">
        <v>12543.654046000003</v>
      </c>
      <c r="D164" s="40">
        <v>47179.051228000004</v>
      </c>
      <c r="E164" s="40">
        <v>26933.721803000008</v>
      </c>
      <c r="F164" s="40">
        <v>354.7486845136342</v>
      </c>
      <c r="G164" s="40">
        <v>1539.565846</v>
      </c>
      <c r="H164" s="40">
        <v>1894.314530513634</v>
      </c>
      <c r="I164" s="40">
        <v>1312.347538</v>
      </c>
      <c r="J164" s="40">
        <v>77319.43509951365</v>
      </c>
      <c r="K164" s="40">
        <v>35037.37156758558</v>
      </c>
      <c r="L164" s="40">
        <v>112356.80666709923</v>
      </c>
    </row>
    <row r="165" spans="1:12" ht="15.75">
      <c r="A165" s="39">
        <v>43191</v>
      </c>
      <c r="B165" s="40">
        <v>33549.654857</v>
      </c>
      <c r="C165" s="40">
        <v>7393.190402</v>
      </c>
      <c r="D165" s="40">
        <v>40942.845259</v>
      </c>
      <c r="E165" s="40">
        <v>24301.549246999988</v>
      </c>
      <c r="F165" s="40">
        <v>829.838535579855</v>
      </c>
      <c r="G165" s="40">
        <v>938.7026350000006</v>
      </c>
      <c r="H165" s="40">
        <v>1768.5411705798556</v>
      </c>
      <c r="I165" s="40">
        <v>316.524928</v>
      </c>
      <c r="J165" s="40">
        <v>67329.46060457984</v>
      </c>
      <c r="K165" s="40">
        <v>35423.631907114104</v>
      </c>
      <c r="L165" s="40">
        <v>102753.09251169395</v>
      </c>
    </row>
    <row r="166" spans="1:12" ht="15.75">
      <c r="A166" s="39">
        <v>43221</v>
      </c>
      <c r="B166" s="40">
        <v>33275.195298</v>
      </c>
      <c r="C166" s="40">
        <v>31819.82933</v>
      </c>
      <c r="D166" s="40">
        <v>65095.024628</v>
      </c>
      <c r="E166" s="40">
        <v>29442.324643000004</v>
      </c>
      <c r="F166" s="40">
        <v>222.31830497836</v>
      </c>
      <c r="G166" s="40">
        <v>1525.859383</v>
      </c>
      <c r="H166" s="40">
        <v>1748.17768797836</v>
      </c>
      <c r="I166" s="40">
        <v>433.353782</v>
      </c>
      <c r="J166" s="40">
        <v>96718.88074097836</v>
      </c>
      <c r="K166" s="40">
        <v>22950.876239883677</v>
      </c>
      <c r="L166" s="40">
        <v>119669.75698086203</v>
      </c>
    </row>
    <row r="167" spans="1:12" ht="15.75">
      <c r="A167" s="39">
        <v>43252</v>
      </c>
      <c r="B167" s="40">
        <v>33238.30106</v>
      </c>
      <c r="C167" s="40">
        <v>14696.968909999996</v>
      </c>
      <c r="D167" s="40">
        <v>47935.269969999994</v>
      </c>
      <c r="E167" s="40">
        <v>20377.303686</v>
      </c>
      <c r="F167" s="40">
        <v>338.3</v>
      </c>
      <c r="G167" s="40">
        <v>1519.0063919999993</v>
      </c>
      <c r="H167" s="40">
        <v>1857.3063919999993</v>
      </c>
      <c r="I167" s="40">
        <v>3931.682882</v>
      </c>
      <c r="J167" s="40">
        <v>74101.56292999999</v>
      </c>
      <c r="K167" s="40">
        <v>88627.61297285024</v>
      </c>
      <c r="L167" s="40">
        <v>162729.17590285023</v>
      </c>
    </row>
    <row r="168" spans="1:12" ht="15.75">
      <c r="A168" s="39">
        <v>43282</v>
      </c>
      <c r="B168" s="40">
        <v>33498.149013</v>
      </c>
      <c r="C168" s="40">
        <v>8120.771581</v>
      </c>
      <c r="D168" s="40">
        <v>41618.920594</v>
      </c>
      <c r="E168" s="40">
        <v>15077.904674000001</v>
      </c>
      <c r="F168" s="40">
        <v>0</v>
      </c>
      <c r="G168" s="40">
        <v>1512.153398</v>
      </c>
      <c r="H168" s="40">
        <v>1512.153398</v>
      </c>
      <c r="I168" s="40">
        <v>3578.979637</v>
      </c>
      <c r="J168" s="40">
        <v>61787.958303</v>
      </c>
      <c r="K168" s="40">
        <v>17365.402731286566</v>
      </c>
      <c r="L168" s="40">
        <v>79153.36103428656</v>
      </c>
    </row>
    <row r="169" spans="1:12" ht="15.75">
      <c r="A169" s="39">
        <v>43313</v>
      </c>
      <c r="B169" s="40">
        <v>34180.181494</v>
      </c>
      <c r="C169" s="40">
        <v>15211.999294</v>
      </c>
      <c r="D169" s="40">
        <v>49392.180788</v>
      </c>
      <c r="E169" s="40">
        <v>25003.935579</v>
      </c>
      <c r="F169" s="40">
        <v>454.129689384834</v>
      </c>
      <c r="G169" s="40">
        <v>1505.300406</v>
      </c>
      <c r="H169" s="40">
        <v>1959.4300953848342</v>
      </c>
      <c r="I169" s="40">
        <v>3690.284989</v>
      </c>
      <c r="J169" s="40">
        <v>80045.83145138483</v>
      </c>
      <c r="K169" s="40">
        <v>22735.610542032722</v>
      </c>
      <c r="L169" s="40">
        <v>102781.44199341755</v>
      </c>
    </row>
    <row r="170" spans="1:12" ht="15.75">
      <c r="A170" s="39">
        <v>43344</v>
      </c>
      <c r="B170" s="40">
        <v>34242.515797</v>
      </c>
      <c r="C170" s="40">
        <v>7315.553885</v>
      </c>
      <c r="D170" s="40">
        <v>41558.069682</v>
      </c>
      <c r="E170" s="40">
        <v>18968.623483000003</v>
      </c>
      <c r="F170" s="40">
        <v>1292.1</v>
      </c>
      <c r="G170" s="40">
        <v>1498.447414</v>
      </c>
      <c r="H170" s="40">
        <v>2790.5474139999997</v>
      </c>
      <c r="I170" s="40">
        <v>2963.214332</v>
      </c>
      <c r="J170" s="40">
        <v>66280.45491100001</v>
      </c>
      <c r="K170" s="40">
        <v>31126.58451360408</v>
      </c>
      <c r="L170" s="40">
        <v>97407.0394246041</v>
      </c>
    </row>
    <row r="171" spans="1:12" ht="15.75">
      <c r="A171" s="39">
        <v>43374</v>
      </c>
      <c r="B171" s="40">
        <v>34650.150437</v>
      </c>
      <c r="C171" s="40">
        <v>20857.932045</v>
      </c>
      <c r="D171" s="40">
        <v>55508.082482</v>
      </c>
      <c r="E171" s="40">
        <v>25093.965583</v>
      </c>
      <c r="F171" s="40">
        <v>1292.1</v>
      </c>
      <c r="G171" s="40">
        <v>1491.594421</v>
      </c>
      <c r="H171" s="40">
        <v>2783.694421</v>
      </c>
      <c r="I171" s="40">
        <v>2775.806471</v>
      </c>
      <c r="J171" s="40">
        <v>86161.548957</v>
      </c>
      <c r="K171" s="40">
        <v>35703.94364494778</v>
      </c>
      <c r="L171" s="40">
        <v>121865.49260194779</v>
      </c>
    </row>
    <row r="172" spans="1:12" ht="15.75">
      <c r="A172" s="39">
        <v>43405</v>
      </c>
      <c r="B172" s="40">
        <v>35252.558449</v>
      </c>
      <c r="C172" s="40">
        <v>9395.604125</v>
      </c>
      <c r="D172" s="40">
        <v>44648.162573999994</v>
      </c>
      <c r="E172" s="40">
        <v>21228.793581</v>
      </c>
      <c r="F172" s="40">
        <v>208.67107389710097</v>
      </c>
      <c r="G172" s="40">
        <v>1484.741428</v>
      </c>
      <c r="H172" s="40">
        <v>1693.412501897101</v>
      </c>
      <c r="I172" s="40">
        <v>2252.900371</v>
      </c>
      <c r="J172" s="40">
        <v>69823.26902789708</v>
      </c>
      <c r="K172" s="40">
        <v>16107.448625160228</v>
      </c>
      <c r="L172" s="40">
        <v>85930.7176530573</v>
      </c>
    </row>
    <row r="173" spans="1:12" ht="15.75">
      <c r="A173" s="39">
        <v>43435</v>
      </c>
      <c r="B173" s="40">
        <v>34606.612506</v>
      </c>
      <c r="C173" s="40">
        <v>18340.900139</v>
      </c>
      <c r="D173" s="40">
        <v>52947.512644999995</v>
      </c>
      <c r="E173" s="40">
        <v>25368.901181999998</v>
      </c>
      <c r="F173" s="40">
        <v>0</v>
      </c>
      <c r="G173" s="40">
        <v>1477.88435</v>
      </c>
      <c r="H173" s="40">
        <v>1477.88435</v>
      </c>
      <c r="I173" s="40">
        <v>1314.4832</v>
      </c>
      <c r="J173" s="47">
        <f>+D173+E173+H173+I173</f>
        <v>81108.78137699999</v>
      </c>
      <c r="K173" s="40">
        <v>45844.41070922476</v>
      </c>
      <c r="L173" s="40">
        <v>126953.19208622475</v>
      </c>
    </row>
    <row r="174" spans="1:12" ht="15.75">
      <c r="A174" s="39">
        <v>43466</v>
      </c>
      <c r="B174" s="40">
        <v>36827.114874</v>
      </c>
      <c r="C174" s="40">
        <v>24847.944077</v>
      </c>
      <c r="D174" s="40">
        <v>61675.058951</v>
      </c>
      <c r="E174" s="40">
        <v>24803.508431</v>
      </c>
      <c r="F174" s="40">
        <v>140.17360535325</v>
      </c>
      <c r="G174" s="40">
        <v>2602.433592</v>
      </c>
      <c r="H174" s="47">
        <f aca="true" t="shared" si="25" ref="H174:H179">F174+G174</f>
        <v>2742.60719735325</v>
      </c>
      <c r="I174" s="40">
        <v>1337.318372</v>
      </c>
      <c r="J174" s="47">
        <f aca="true" t="shared" si="26" ref="J174:J179">+D174+E174+H174+I174</f>
        <v>90558.49295135324</v>
      </c>
      <c r="K174" s="40">
        <v>57032.942710248026</v>
      </c>
      <c r="L174" s="47">
        <f aca="true" t="shared" si="27" ref="L174:L179">+J174+K174</f>
        <v>147591.43566160125</v>
      </c>
    </row>
    <row r="175" spans="1:12" ht="15.75">
      <c r="A175" s="39">
        <v>43497</v>
      </c>
      <c r="B175" s="40">
        <v>36436.826083</v>
      </c>
      <c r="C175" s="40">
        <v>8392.948863</v>
      </c>
      <c r="D175" s="40">
        <v>44829.774946</v>
      </c>
      <c r="E175" s="40">
        <v>32353.359474</v>
      </c>
      <c r="F175" s="43">
        <v>1310.3</v>
      </c>
      <c r="G175" s="44">
        <v>1464.182451</v>
      </c>
      <c r="H175" s="47">
        <f t="shared" si="25"/>
        <v>2774.482451</v>
      </c>
      <c r="I175" s="43">
        <v>1272.673047</v>
      </c>
      <c r="J175" s="47">
        <f t="shared" si="26"/>
        <v>81230.28991800001</v>
      </c>
      <c r="K175" s="40">
        <v>35616.761177207605</v>
      </c>
      <c r="L175" s="47">
        <f t="shared" si="27"/>
        <v>116847.05109520761</v>
      </c>
    </row>
    <row r="176" spans="1:12" ht="15.75">
      <c r="A176" s="39">
        <v>43525</v>
      </c>
      <c r="B176" s="40">
        <v>36250.520854</v>
      </c>
      <c r="C176" s="40">
        <v>13100.107849</v>
      </c>
      <c r="D176" s="40">
        <v>49350.628703</v>
      </c>
      <c r="E176" s="40">
        <v>18451.308852000002</v>
      </c>
      <c r="F176" s="43">
        <v>598.7882501493058</v>
      </c>
      <c r="G176" s="44">
        <v>1457.329457</v>
      </c>
      <c r="H176" s="47">
        <f t="shared" si="25"/>
        <v>2056.1177071493057</v>
      </c>
      <c r="I176" s="43">
        <v>71.206582</v>
      </c>
      <c r="J176" s="47">
        <f t="shared" si="26"/>
        <v>69929.26184414931</v>
      </c>
      <c r="K176" s="40">
        <v>29808.24397746198</v>
      </c>
      <c r="L176" s="47">
        <f t="shared" si="27"/>
        <v>99737.5058216113</v>
      </c>
    </row>
    <row r="177" spans="1:12" ht="15.75">
      <c r="A177" s="39">
        <v>43556</v>
      </c>
      <c r="B177" s="40">
        <v>36873.06627</v>
      </c>
      <c r="C177" s="40">
        <v>13780.41836</v>
      </c>
      <c r="D177" s="40">
        <v>50653.484630000006</v>
      </c>
      <c r="E177" s="40">
        <v>26773.586570000003</v>
      </c>
      <c r="F177" s="43">
        <v>1601.370288581101</v>
      </c>
      <c r="G177" s="44">
        <v>1450.476464</v>
      </c>
      <c r="H177" s="47">
        <f t="shared" si="25"/>
        <v>3051.846752581101</v>
      </c>
      <c r="I177" s="43">
        <v>1474.683952</v>
      </c>
      <c r="J177" s="47">
        <f t="shared" si="26"/>
        <v>81953.60190458111</v>
      </c>
      <c r="K177" s="40">
        <v>70310.99032126629</v>
      </c>
      <c r="L177" s="47">
        <f t="shared" si="27"/>
        <v>152264.59222584742</v>
      </c>
    </row>
    <row r="178" spans="1:12" ht="15.75">
      <c r="A178" s="39">
        <v>43586</v>
      </c>
      <c r="B178" s="40">
        <v>35718.686069</v>
      </c>
      <c r="C178" s="40">
        <v>5220.049214</v>
      </c>
      <c r="D178" s="40">
        <f>+B178+C178</f>
        <v>40938.735283</v>
      </c>
      <c r="E178" s="40">
        <v>18618.368412</v>
      </c>
      <c r="F178" s="40">
        <v>691.0989744325162</v>
      </c>
      <c r="G178" s="40">
        <v>1443.623473</v>
      </c>
      <c r="H178" s="47">
        <f t="shared" si="25"/>
        <v>2134.722447432516</v>
      </c>
      <c r="I178" s="40">
        <v>267.875662</v>
      </c>
      <c r="J178" s="47">
        <f t="shared" si="26"/>
        <v>61959.701804432516</v>
      </c>
      <c r="K178" s="48">
        <v>67302.029917</v>
      </c>
      <c r="L178" s="47">
        <f t="shared" si="27"/>
        <v>129261.73172143253</v>
      </c>
    </row>
    <row r="179" spans="1:12" ht="15.75">
      <c r="A179" s="39">
        <v>43617</v>
      </c>
      <c r="B179" s="40">
        <v>36040.542794</v>
      </c>
      <c r="C179" s="40">
        <v>21709.302074</v>
      </c>
      <c r="D179" s="40">
        <v>57749.844868</v>
      </c>
      <c r="E179" s="40">
        <v>11722.720276</v>
      </c>
      <c r="F179" s="43">
        <v>181.67756901082114</v>
      </c>
      <c r="G179" s="44">
        <v>1436.770479</v>
      </c>
      <c r="H179" s="47">
        <f t="shared" si="25"/>
        <v>1618.4480480108211</v>
      </c>
      <c r="I179" s="43">
        <v>1703.293907</v>
      </c>
      <c r="J179" s="47">
        <f t="shared" si="26"/>
        <v>72794.30709901081</v>
      </c>
      <c r="K179" s="40">
        <v>43114.584916837746</v>
      </c>
      <c r="L179" s="47">
        <f t="shared" si="27"/>
        <v>115908.89201584856</v>
      </c>
    </row>
    <row r="180" spans="1:12" ht="15.75">
      <c r="A180" s="39">
        <v>43647</v>
      </c>
      <c r="B180" s="40">
        <v>36410.90881</v>
      </c>
      <c r="C180" s="40">
        <v>12517.787951</v>
      </c>
      <c r="D180" s="40">
        <f>+B180+C180</f>
        <v>48928.696761</v>
      </c>
      <c r="E180" s="40">
        <v>26558.019537</v>
      </c>
      <c r="F180" s="47">
        <v>1326.2520596075701</v>
      </c>
      <c r="G180" s="47">
        <v>1429.917488</v>
      </c>
      <c r="H180" s="47">
        <f>F180+G180</f>
        <v>2756.16954760757</v>
      </c>
      <c r="I180" s="40">
        <v>1596.222015</v>
      </c>
      <c r="J180" s="47">
        <f>+D180+E180+H180+I180</f>
        <v>79839.10786060758</v>
      </c>
      <c r="K180" s="48">
        <v>50416.744932830334</v>
      </c>
      <c r="L180" s="47">
        <f>+J180+K180</f>
        <v>130255.85279343791</v>
      </c>
    </row>
    <row r="181" spans="1:12" ht="15.75">
      <c r="A181" s="39">
        <v>43678</v>
      </c>
      <c r="B181" s="51">
        <v>37458.060256</v>
      </c>
      <c r="C181" s="52">
        <v>19475.693412</v>
      </c>
      <c r="D181" s="52">
        <f>+B181+C181</f>
        <v>56933.753668</v>
      </c>
      <c r="E181" s="51">
        <v>23346.428923</v>
      </c>
      <c r="F181" s="52">
        <v>64.79148687447517</v>
      </c>
      <c r="G181" s="51">
        <v>1423.064494</v>
      </c>
      <c r="H181" s="52">
        <f>+F181+G181</f>
        <v>1487.855980874475</v>
      </c>
      <c r="I181" s="52">
        <v>0</v>
      </c>
      <c r="J181" s="52">
        <f>+D181+E181+H181+I181</f>
        <v>81768.03857187447</v>
      </c>
      <c r="K181" s="53">
        <v>22579.733327009726</v>
      </c>
      <c r="L181" s="47">
        <f>+J181+K181</f>
        <v>104347.7718988842</v>
      </c>
    </row>
    <row r="182" spans="1:12" ht="15.75">
      <c r="A182" s="9" t="s">
        <v>3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3"/>
    </row>
    <row r="183" spans="1:12" ht="15.75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7"/>
    </row>
    <row r="184" spans="1:12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</sheetData>
  <sheetProtection/>
  <mergeCells count="4">
    <mergeCell ref="A4:A5"/>
    <mergeCell ref="B4:J4"/>
    <mergeCell ref="K4:K5"/>
    <mergeCell ref="L4:L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68"/>
  <sheetViews>
    <sheetView zoomScalePageLayoutView="0" workbookViewId="0" topLeftCell="A1">
      <pane xSplit="1" ySplit="5" topLeftCell="C5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62" sqref="L62"/>
    </sheetView>
  </sheetViews>
  <sheetFormatPr defaultColWidth="11.5546875" defaultRowHeight="15.75"/>
  <cols>
    <col min="1" max="1" width="25.10546875" style="0" customWidth="1"/>
    <col min="2" max="2" width="12.3359375" style="0" customWidth="1"/>
    <col min="3" max="3" width="17.6640625" style="0" customWidth="1"/>
    <col min="4" max="4" width="13.77734375" style="0" customWidth="1"/>
    <col min="5" max="5" width="14.6640625" style="0" customWidth="1"/>
    <col min="6" max="6" width="16.4453125" style="0" customWidth="1"/>
    <col min="7" max="7" width="15.5546875" style="0" customWidth="1"/>
    <col min="8" max="8" width="12.21484375" style="0" customWidth="1"/>
    <col min="9" max="9" width="14.88671875" style="0" customWidth="1"/>
    <col min="10" max="10" width="11.5546875" style="0" customWidth="1"/>
    <col min="11" max="11" width="10.10546875" style="0" customWidth="1"/>
  </cols>
  <sheetData>
    <row r="1" ht="15.75">
      <c r="A1" s="23" t="s">
        <v>56</v>
      </c>
    </row>
    <row r="3" spans="3:5" ht="18.75">
      <c r="C3" s="10"/>
      <c r="D3" s="45" t="s">
        <v>0</v>
      </c>
      <c r="E3" s="10"/>
    </row>
    <row r="4" spans="1:12" s="1" customFormat="1" ht="18.75">
      <c r="A4" s="55" t="s">
        <v>98</v>
      </c>
      <c r="B4" s="56" t="s">
        <v>1</v>
      </c>
      <c r="C4" s="57"/>
      <c r="D4" s="57"/>
      <c r="E4" s="57"/>
      <c r="F4" s="57"/>
      <c r="G4" s="57"/>
      <c r="H4" s="57"/>
      <c r="I4" s="57"/>
      <c r="J4" s="58"/>
      <c r="K4" s="59" t="s">
        <v>63</v>
      </c>
      <c r="L4" s="61" t="s">
        <v>64</v>
      </c>
    </row>
    <row r="5" spans="1:12" s="1" customFormat="1" ht="56.25">
      <c r="A5" s="55"/>
      <c r="B5" s="37" t="s">
        <v>57</v>
      </c>
      <c r="C5" s="38" t="s">
        <v>58</v>
      </c>
      <c r="D5" s="38" t="s">
        <v>4</v>
      </c>
      <c r="E5" s="38" t="s">
        <v>59</v>
      </c>
      <c r="F5" s="38" t="s">
        <v>60</v>
      </c>
      <c r="G5" s="37" t="s">
        <v>61</v>
      </c>
      <c r="H5" s="38" t="s">
        <v>5</v>
      </c>
      <c r="I5" s="38" t="s">
        <v>62</v>
      </c>
      <c r="J5" s="37" t="s">
        <v>2</v>
      </c>
      <c r="K5" s="60"/>
      <c r="L5" s="62"/>
    </row>
    <row r="6" spans="1:12" ht="15.75">
      <c r="A6" s="39" t="s">
        <v>8</v>
      </c>
      <c r="B6" s="40">
        <v>14388.9</v>
      </c>
      <c r="C6" s="40">
        <v>12442.2</v>
      </c>
      <c r="D6" s="40">
        <f>B6+C6</f>
        <v>26831.1</v>
      </c>
      <c r="E6" s="40">
        <v>7341.699999999999</v>
      </c>
      <c r="F6" s="40">
        <v>2955.1</v>
      </c>
      <c r="G6" s="40">
        <v>4800</v>
      </c>
      <c r="H6" s="40">
        <f>F6+G6</f>
        <v>7755.1</v>
      </c>
      <c r="I6" s="40">
        <v>3064.6</v>
      </c>
      <c r="J6" s="40">
        <f>I6+H6+E6+D6</f>
        <v>44992.5</v>
      </c>
      <c r="K6" s="40">
        <v>17041.5</v>
      </c>
      <c r="L6" s="40">
        <f>J6+K6</f>
        <v>62034</v>
      </c>
    </row>
    <row r="7" spans="1:12" ht="15.75">
      <c r="A7" s="39" t="s">
        <v>11</v>
      </c>
      <c r="B7" s="40">
        <v>17629.9</v>
      </c>
      <c r="C7" s="40">
        <v>13279</v>
      </c>
      <c r="D7" s="40">
        <f aca="true" t="shared" si="0" ref="D7:D57">B7+C7</f>
        <v>30908.9</v>
      </c>
      <c r="E7" s="40">
        <v>7644.2</v>
      </c>
      <c r="F7" s="40">
        <v>3093.7999999999997</v>
      </c>
      <c r="G7" s="40">
        <v>4309.1</v>
      </c>
      <c r="H7" s="40">
        <f aca="true" t="shared" si="1" ref="H7:H57">F7+G7</f>
        <v>7402.9</v>
      </c>
      <c r="I7" s="40">
        <v>3634.5</v>
      </c>
      <c r="J7" s="40">
        <f aca="true" t="shared" si="2" ref="J7:J57">I7+H7+E7+D7</f>
        <v>49590.5</v>
      </c>
      <c r="K7" s="40">
        <v>23675.800000000003</v>
      </c>
      <c r="L7" s="40">
        <f aca="true" t="shared" si="3" ref="L7:L57">J7+K7</f>
        <v>73266.3</v>
      </c>
    </row>
    <row r="8" spans="1:12" ht="15.75">
      <c r="A8" s="39" t="s">
        <v>10</v>
      </c>
      <c r="B8" s="40">
        <v>20862</v>
      </c>
      <c r="C8" s="40">
        <v>9849.7</v>
      </c>
      <c r="D8" s="40">
        <f t="shared" si="0"/>
        <v>30711.7</v>
      </c>
      <c r="E8" s="40">
        <v>6631.4</v>
      </c>
      <c r="F8" s="40">
        <v>3984.8</v>
      </c>
      <c r="G8" s="40">
        <v>2678.2</v>
      </c>
      <c r="H8" s="40">
        <f t="shared" si="1"/>
        <v>6663</v>
      </c>
      <c r="I8" s="40">
        <v>7566.9</v>
      </c>
      <c r="J8" s="40">
        <f t="shared" si="2"/>
        <v>51573</v>
      </c>
      <c r="K8" s="40">
        <v>28025.8</v>
      </c>
      <c r="L8" s="40">
        <f t="shared" si="3"/>
        <v>79598.8</v>
      </c>
    </row>
    <row r="9" spans="1:12" ht="15.75">
      <c r="A9" s="39" t="s">
        <v>9</v>
      </c>
      <c r="B9" s="40">
        <v>20088.5</v>
      </c>
      <c r="C9" s="40">
        <v>30159.100000000002</v>
      </c>
      <c r="D9" s="40">
        <f t="shared" si="0"/>
        <v>50247.600000000006</v>
      </c>
      <c r="E9" s="40">
        <v>8802.7</v>
      </c>
      <c r="F9" s="40">
        <v>2339</v>
      </c>
      <c r="G9" s="40">
        <v>7612.7</v>
      </c>
      <c r="H9" s="40">
        <f t="shared" si="1"/>
        <v>9951.7</v>
      </c>
      <c r="I9" s="40">
        <v>6109</v>
      </c>
      <c r="J9" s="40">
        <f t="shared" si="2"/>
        <v>75111</v>
      </c>
      <c r="K9" s="40">
        <v>15817.899999999998</v>
      </c>
      <c r="L9" s="40">
        <f t="shared" si="3"/>
        <v>90928.9</v>
      </c>
    </row>
    <row r="10" spans="1:12" ht="15.75">
      <c r="A10" s="39" t="s">
        <v>12</v>
      </c>
      <c r="B10" s="40">
        <v>18233.699999999997</v>
      </c>
      <c r="C10" s="40">
        <v>15630.3</v>
      </c>
      <c r="D10" s="40">
        <f t="shared" si="0"/>
        <v>33864</v>
      </c>
      <c r="E10" s="40">
        <v>7849.7</v>
      </c>
      <c r="F10" s="40">
        <v>3062.7999999999997</v>
      </c>
      <c r="G10" s="40">
        <v>6044.400000000001</v>
      </c>
      <c r="H10" s="40">
        <f t="shared" si="1"/>
        <v>9107.2</v>
      </c>
      <c r="I10" s="40">
        <v>1768.9</v>
      </c>
      <c r="J10" s="40">
        <f t="shared" si="2"/>
        <v>52589.8</v>
      </c>
      <c r="K10" s="40">
        <v>21169.4</v>
      </c>
      <c r="L10" s="40">
        <f t="shared" si="3"/>
        <v>73759.20000000001</v>
      </c>
    </row>
    <row r="11" spans="1:12" ht="15.75">
      <c r="A11" s="39" t="s">
        <v>13</v>
      </c>
      <c r="B11" s="40">
        <v>23854.2</v>
      </c>
      <c r="C11" s="40">
        <v>16868.9</v>
      </c>
      <c r="D11" s="40">
        <f t="shared" si="0"/>
        <v>40723.100000000006</v>
      </c>
      <c r="E11" s="40">
        <v>9686.9</v>
      </c>
      <c r="F11" s="40">
        <v>2057.5</v>
      </c>
      <c r="G11" s="40">
        <v>0</v>
      </c>
      <c r="H11" s="40">
        <f t="shared" si="1"/>
        <v>2057.5</v>
      </c>
      <c r="I11" s="40">
        <v>3001.2</v>
      </c>
      <c r="J11" s="40">
        <f t="shared" si="2"/>
        <v>55468.700000000004</v>
      </c>
      <c r="K11" s="40">
        <v>20303.6</v>
      </c>
      <c r="L11" s="40">
        <f t="shared" si="3"/>
        <v>75772.3</v>
      </c>
    </row>
    <row r="12" spans="1:12" ht="15.75">
      <c r="A12" s="39" t="s">
        <v>14</v>
      </c>
      <c r="B12" s="40">
        <v>23914.1</v>
      </c>
      <c r="C12" s="40">
        <v>18103.3</v>
      </c>
      <c r="D12" s="40">
        <f t="shared" si="0"/>
        <v>42017.399999999994</v>
      </c>
      <c r="E12" s="40">
        <v>8479.4</v>
      </c>
      <c r="F12" s="40">
        <v>2857.5</v>
      </c>
      <c r="G12" s="40">
        <v>1791.9</v>
      </c>
      <c r="H12" s="40">
        <f t="shared" si="1"/>
        <v>4649.4</v>
      </c>
      <c r="I12" s="40">
        <v>873</v>
      </c>
      <c r="J12" s="40">
        <f t="shared" si="2"/>
        <v>56019.2</v>
      </c>
      <c r="K12" s="40">
        <v>30082.1</v>
      </c>
      <c r="L12" s="40">
        <f t="shared" si="3"/>
        <v>86101.29999999999</v>
      </c>
    </row>
    <row r="13" spans="1:12" ht="15.75">
      <c r="A13" s="39" t="s">
        <v>15</v>
      </c>
      <c r="B13" s="40">
        <v>23767.5</v>
      </c>
      <c r="C13" s="40">
        <v>24054.499999999996</v>
      </c>
      <c r="D13" s="40">
        <f t="shared" si="0"/>
        <v>47822</v>
      </c>
      <c r="E13" s="40">
        <v>10099.8</v>
      </c>
      <c r="F13" s="40">
        <v>2160.399999999999</v>
      </c>
      <c r="G13" s="40">
        <v>2272.8</v>
      </c>
      <c r="H13" s="40">
        <f t="shared" si="1"/>
        <v>4433.199999999999</v>
      </c>
      <c r="I13" s="40">
        <v>707.6</v>
      </c>
      <c r="J13" s="40">
        <f t="shared" si="2"/>
        <v>63062.6</v>
      </c>
      <c r="K13" s="40">
        <v>18663.9</v>
      </c>
      <c r="L13" s="40">
        <f t="shared" si="3"/>
        <v>81726.5</v>
      </c>
    </row>
    <row r="14" spans="1:12" ht="15.75">
      <c r="A14" s="39" t="s">
        <v>16</v>
      </c>
      <c r="B14" s="40">
        <v>24969.1</v>
      </c>
      <c r="C14" s="40">
        <v>14799.5</v>
      </c>
      <c r="D14" s="40">
        <f t="shared" si="0"/>
        <v>39768.6</v>
      </c>
      <c r="E14" s="40">
        <v>9990</v>
      </c>
      <c r="F14" s="40">
        <v>2455.5</v>
      </c>
      <c r="G14" s="40">
        <v>4105.9</v>
      </c>
      <c r="H14" s="40">
        <f t="shared" si="1"/>
        <v>6561.4</v>
      </c>
      <c r="I14" s="40">
        <v>874.5</v>
      </c>
      <c r="J14" s="40">
        <f t="shared" si="2"/>
        <v>57194.5</v>
      </c>
      <c r="K14" s="40">
        <v>44142.8</v>
      </c>
      <c r="L14" s="40">
        <f t="shared" si="3"/>
        <v>101337.3</v>
      </c>
    </row>
    <row r="15" spans="1:12" ht="15.75">
      <c r="A15" s="39" t="s">
        <v>17</v>
      </c>
      <c r="B15" s="40">
        <v>30507.6</v>
      </c>
      <c r="C15" s="40">
        <v>23538.800000000003</v>
      </c>
      <c r="D15" s="40">
        <f t="shared" si="0"/>
        <v>54046.4</v>
      </c>
      <c r="E15" s="40">
        <v>13403.099999999999</v>
      </c>
      <c r="F15" s="40">
        <v>2656.7</v>
      </c>
      <c r="G15" s="40">
        <v>4107.8</v>
      </c>
      <c r="H15" s="40">
        <f t="shared" si="1"/>
        <v>6764.5</v>
      </c>
      <c r="I15" s="40">
        <v>1477.3999999999999</v>
      </c>
      <c r="J15" s="40">
        <f t="shared" si="2"/>
        <v>75691.4</v>
      </c>
      <c r="K15" s="40">
        <v>27042.5</v>
      </c>
      <c r="L15" s="40">
        <f t="shared" si="3"/>
        <v>102733.9</v>
      </c>
    </row>
    <row r="16" spans="1:12" ht="15.75">
      <c r="A16" s="39" t="s">
        <v>18</v>
      </c>
      <c r="B16" s="40">
        <v>28083.3</v>
      </c>
      <c r="C16" s="40">
        <v>13781.199999999999</v>
      </c>
      <c r="D16" s="40">
        <f t="shared" si="0"/>
        <v>41864.5</v>
      </c>
      <c r="E16" s="40">
        <v>9552.3</v>
      </c>
      <c r="F16" s="40">
        <v>346.8</v>
      </c>
      <c r="G16" s="40">
        <v>3527.1</v>
      </c>
      <c r="H16" s="40">
        <f t="shared" si="1"/>
        <v>3873.9</v>
      </c>
      <c r="I16" s="40">
        <v>1206.1999999999998</v>
      </c>
      <c r="J16" s="40">
        <f t="shared" si="2"/>
        <v>56496.9</v>
      </c>
      <c r="K16" s="40">
        <v>20547.699999999997</v>
      </c>
      <c r="L16" s="40">
        <f t="shared" si="3"/>
        <v>77044.6</v>
      </c>
    </row>
    <row r="17" spans="1:12" ht="15.75">
      <c r="A17" s="39" t="s">
        <v>19</v>
      </c>
      <c r="B17" s="40">
        <v>28137.800000000003</v>
      </c>
      <c r="C17" s="40">
        <v>19291.6</v>
      </c>
      <c r="D17" s="40">
        <f t="shared" si="0"/>
        <v>47429.4</v>
      </c>
      <c r="E17" s="40">
        <v>13742.3</v>
      </c>
      <c r="F17" s="40">
        <v>6231.6</v>
      </c>
      <c r="G17" s="40">
        <v>6436</v>
      </c>
      <c r="H17" s="40">
        <f t="shared" si="1"/>
        <v>12667.6</v>
      </c>
      <c r="I17" s="40">
        <v>1825</v>
      </c>
      <c r="J17" s="40">
        <f t="shared" si="2"/>
        <v>75664.3</v>
      </c>
      <c r="K17" s="40">
        <v>36413.5</v>
      </c>
      <c r="L17" s="40">
        <f t="shared" si="3"/>
        <v>112077.8</v>
      </c>
    </row>
    <row r="18" spans="1:12" ht="15.75">
      <c r="A18" s="39" t="s">
        <v>20</v>
      </c>
      <c r="B18" s="40">
        <v>33481.7</v>
      </c>
      <c r="C18" s="40">
        <v>23690.1</v>
      </c>
      <c r="D18" s="40">
        <f t="shared" si="0"/>
        <v>57171.799999999996</v>
      </c>
      <c r="E18" s="40">
        <v>13628.2</v>
      </c>
      <c r="F18" s="40">
        <v>5097.9</v>
      </c>
      <c r="G18" s="40">
        <v>2.5</v>
      </c>
      <c r="H18" s="40">
        <f t="shared" si="1"/>
        <v>5100.4</v>
      </c>
      <c r="I18" s="40">
        <v>840</v>
      </c>
      <c r="J18" s="40">
        <f t="shared" si="2"/>
        <v>76740.4</v>
      </c>
      <c r="K18" s="40">
        <v>18843.7</v>
      </c>
      <c r="L18" s="40">
        <f t="shared" si="3"/>
        <v>95584.09999999999</v>
      </c>
    </row>
    <row r="19" spans="1:12" ht="15.75">
      <c r="A19" s="39" t="s">
        <v>21</v>
      </c>
      <c r="B19" s="40">
        <v>35158</v>
      </c>
      <c r="C19" s="40">
        <v>24568.800000000003</v>
      </c>
      <c r="D19" s="40">
        <f t="shared" si="0"/>
        <v>59726.8</v>
      </c>
      <c r="E19" s="40">
        <v>16380.2</v>
      </c>
      <c r="F19" s="40">
        <v>2594.6</v>
      </c>
      <c r="G19" s="40">
        <v>4169.8</v>
      </c>
      <c r="H19" s="40">
        <f t="shared" si="1"/>
        <v>6764.4</v>
      </c>
      <c r="I19" s="40">
        <v>1207.8</v>
      </c>
      <c r="J19" s="40">
        <f t="shared" si="2"/>
        <v>84079.20000000001</v>
      </c>
      <c r="K19" s="40">
        <v>10831.5</v>
      </c>
      <c r="L19" s="40">
        <f t="shared" si="3"/>
        <v>94910.70000000001</v>
      </c>
    </row>
    <row r="20" spans="1:12" ht="15.75">
      <c r="A20" s="39" t="s">
        <v>22</v>
      </c>
      <c r="B20" s="40">
        <v>44923.4</v>
      </c>
      <c r="C20" s="40">
        <v>25546.2</v>
      </c>
      <c r="D20" s="40">
        <f t="shared" si="0"/>
        <v>70469.6</v>
      </c>
      <c r="E20" s="40">
        <v>15378</v>
      </c>
      <c r="F20" s="40">
        <v>1077.4</v>
      </c>
      <c r="G20" s="40">
        <v>4009.3</v>
      </c>
      <c r="H20" s="40">
        <f t="shared" si="1"/>
        <v>5086.700000000001</v>
      </c>
      <c r="I20" s="40">
        <v>2196.5</v>
      </c>
      <c r="J20" s="40">
        <f t="shared" si="2"/>
        <v>93130.8</v>
      </c>
      <c r="K20" s="40">
        <v>19759.7</v>
      </c>
      <c r="L20" s="40">
        <f t="shared" si="3"/>
        <v>112890.5</v>
      </c>
    </row>
    <row r="21" spans="1:12" ht="15.75">
      <c r="A21" s="39" t="s">
        <v>23</v>
      </c>
      <c r="B21" s="40">
        <v>41535.8</v>
      </c>
      <c r="C21" s="40">
        <v>29504.300000000003</v>
      </c>
      <c r="D21" s="40">
        <f t="shared" si="0"/>
        <v>71040.1</v>
      </c>
      <c r="E21" s="40">
        <v>25913.100000000002</v>
      </c>
      <c r="F21" s="40">
        <v>3896.5</v>
      </c>
      <c r="G21" s="40">
        <v>6581.8</v>
      </c>
      <c r="H21" s="40">
        <f t="shared" si="1"/>
        <v>10478.3</v>
      </c>
      <c r="I21" s="40">
        <v>1427</v>
      </c>
      <c r="J21" s="40">
        <f t="shared" si="2"/>
        <v>108858.5</v>
      </c>
      <c r="K21" s="40">
        <v>27198.1</v>
      </c>
      <c r="L21" s="40">
        <f t="shared" si="3"/>
        <v>136056.6</v>
      </c>
    </row>
    <row r="22" spans="1:12" ht="15.75">
      <c r="A22" s="39" t="s">
        <v>24</v>
      </c>
      <c r="B22" s="40">
        <v>36591.5</v>
      </c>
      <c r="C22" s="40">
        <v>24062</v>
      </c>
      <c r="D22" s="40">
        <f t="shared" si="0"/>
        <v>60653.5</v>
      </c>
      <c r="E22" s="40">
        <v>17414.3</v>
      </c>
      <c r="F22" s="40">
        <v>1463.1999999999998</v>
      </c>
      <c r="G22" s="40">
        <v>5265.4</v>
      </c>
      <c r="H22" s="40">
        <f t="shared" si="1"/>
        <v>6728.599999999999</v>
      </c>
      <c r="I22" s="40">
        <v>2040</v>
      </c>
      <c r="J22" s="40">
        <f t="shared" si="2"/>
        <v>86836.4</v>
      </c>
      <c r="K22" s="40">
        <v>22534.6</v>
      </c>
      <c r="L22" s="40">
        <f t="shared" si="3"/>
        <v>109371</v>
      </c>
    </row>
    <row r="23" spans="1:12" ht="15.75">
      <c r="A23" s="39" t="s">
        <v>25</v>
      </c>
      <c r="B23" s="40">
        <v>37909.5</v>
      </c>
      <c r="C23" s="40">
        <v>26758</v>
      </c>
      <c r="D23" s="40">
        <f t="shared" si="0"/>
        <v>64667.5</v>
      </c>
      <c r="E23" s="40">
        <v>25758.9</v>
      </c>
      <c r="F23" s="40">
        <v>1992.6999999999998</v>
      </c>
      <c r="G23" s="40">
        <v>3839.7</v>
      </c>
      <c r="H23" s="40">
        <f t="shared" si="1"/>
        <v>5832.4</v>
      </c>
      <c r="I23" s="40">
        <v>2029.3999999999999</v>
      </c>
      <c r="J23" s="40">
        <f t="shared" si="2"/>
        <v>98288.2</v>
      </c>
      <c r="K23" s="40">
        <v>21276.2</v>
      </c>
      <c r="L23" s="40">
        <f t="shared" si="3"/>
        <v>119564.4</v>
      </c>
    </row>
    <row r="24" spans="1:12" ht="15.75">
      <c r="A24" s="39" t="s">
        <v>26</v>
      </c>
      <c r="B24" s="40">
        <v>37224.2</v>
      </c>
      <c r="C24" s="40">
        <v>24658.5</v>
      </c>
      <c r="D24" s="40">
        <f t="shared" si="0"/>
        <v>61882.7</v>
      </c>
      <c r="E24" s="40">
        <v>24166.6</v>
      </c>
      <c r="F24" s="40">
        <v>110.4</v>
      </c>
      <c r="G24" s="40">
        <v>4449</v>
      </c>
      <c r="H24" s="40">
        <f t="shared" si="1"/>
        <v>4559.4</v>
      </c>
      <c r="I24" s="40">
        <v>2271.5</v>
      </c>
      <c r="J24" s="40">
        <f t="shared" si="2"/>
        <v>92880.2</v>
      </c>
      <c r="K24" s="40">
        <v>18232.7</v>
      </c>
      <c r="L24" s="40">
        <f t="shared" si="3"/>
        <v>111112.9</v>
      </c>
    </row>
    <row r="25" spans="1:12" ht="15.75">
      <c r="A25" s="39" t="s">
        <v>27</v>
      </c>
      <c r="B25" s="40">
        <v>68044.29999999999</v>
      </c>
      <c r="C25" s="40">
        <v>28707.600000000002</v>
      </c>
      <c r="D25" s="40">
        <f t="shared" si="0"/>
        <v>96751.9</v>
      </c>
      <c r="E25" s="40">
        <v>48196.5</v>
      </c>
      <c r="F25" s="40">
        <v>5053.7</v>
      </c>
      <c r="G25" s="40">
        <v>4039.3</v>
      </c>
      <c r="H25" s="40">
        <f t="shared" si="1"/>
        <v>9093</v>
      </c>
      <c r="I25" s="40">
        <v>2376.2</v>
      </c>
      <c r="J25" s="40">
        <f t="shared" si="2"/>
        <v>156417.59999999998</v>
      </c>
      <c r="K25" s="40">
        <v>43106.100000000006</v>
      </c>
      <c r="L25" s="40">
        <f t="shared" si="3"/>
        <v>199523.69999999998</v>
      </c>
    </row>
    <row r="26" spans="1:12" ht="15.75">
      <c r="A26" s="39" t="s">
        <v>28</v>
      </c>
      <c r="B26" s="40">
        <v>45421.2</v>
      </c>
      <c r="C26" s="40">
        <v>25597.1</v>
      </c>
      <c r="D26" s="40">
        <f t="shared" si="0"/>
        <v>71018.29999999999</v>
      </c>
      <c r="E26" s="40">
        <v>19902.2</v>
      </c>
      <c r="F26" s="40">
        <v>4136.6</v>
      </c>
      <c r="G26" s="40">
        <v>1929.5</v>
      </c>
      <c r="H26" s="40">
        <f t="shared" si="1"/>
        <v>6066.1</v>
      </c>
      <c r="I26" s="40">
        <v>2254.1000000000004</v>
      </c>
      <c r="J26" s="40">
        <f t="shared" si="2"/>
        <v>99240.69999999998</v>
      </c>
      <c r="K26" s="40">
        <v>46746.7</v>
      </c>
      <c r="L26" s="40">
        <f t="shared" si="3"/>
        <v>145987.39999999997</v>
      </c>
    </row>
    <row r="27" spans="1:12" ht="15.75">
      <c r="A27" s="39" t="s">
        <v>29</v>
      </c>
      <c r="B27" s="40">
        <v>48746.899999999994</v>
      </c>
      <c r="C27" s="40">
        <v>22287.9</v>
      </c>
      <c r="D27" s="40">
        <f t="shared" si="0"/>
        <v>71034.79999999999</v>
      </c>
      <c r="E27" s="40">
        <v>42979.4</v>
      </c>
      <c r="F27" s="40">
        <v>3992.4</v>
      </c>
      <c r="G27" s="40">
        <v>6646.6</v>
      </c>
      <c r="H27" s="40">
        <f t="shared" si="1"/>
        <v>10639</v>
      </c>
      <c r="I27" s="40">
        <v>2226.5</v>
      </c>
      <c r="J27" s="40">
        <f t="shared" si="2"/>
        <v>126879.69999999998</v>
      </c>
      <c r="K27" s="40">
        <v>21571</v>
      </c>
      <c r="L27" s="40">
        <f t="shared" si="3"/>
        <v>148450.69999999998</v>
      </c>
    </row>
    <row r="28" spans="1:12" ht="15.75">
      <c r="A28" s="39" t="s">
        <v>30</v>
      </c>
      <c r="B28" s="40">
        <v>68050.7</v>
      </c>
      <c r="C28" s="40">
        <v>25973.4</v>
      </c>
      <c r="D28" s="40">
        <f t="shared" si="0"/>
        <v>94024.1</v>
      </c>
      <c r="E28" s="40">
        <v>32326.800000000003</v>
      </c>
      <c r="F28" s="40">
        <v>953.3</v>
      </c>
      <c r="G28" s="40">
        <v>2625.1</v>
      </c>
      <c r="H28" s="40">
        <f t="shared" si="1"/>
        <v>3578.3999999999996</v>
      </c>
      <c r="I28" s="40">
        <v>3562.8</v>
      </c>
      <c r="J28" s="40">
        <f t="shared" si="2"/>
        <v>133492.1</v>
      </c>
      <c r="K28" s="40">
        <v>33000.4</v>
      </c>
      <c r="L28" s="40">
        <f t="shared" si="3"/>
        <v>166492.5</v>
      </c>
    </row>
    <row r="29" spans="1:12" ht="15.75">
      <c r="A29" s="39" t="s">
        <v>31</v>
      </c>
      <c r="B29" s="40">
        <v>58590.600000000006</v>
      </c>
      <c r="C29" s="40">
        <v>20521.6</v>
      </c>
      <c r="D29" s="40">
        <f t="shared" si="0"/>
        <v>79112.20000000001</v>
      </c>
      <c r="E29" s="40">
        <v>29160.5</v>
      </c>
      <c r="F29" s="40">
        <v>4810.3</v>
      </c>
      <c r="G29" s="40">
        <v>3547.8</v>
      </c>
      <c r="H29" s="40">
        <f t="shared" si="1"/>
        <v>8358.1</v>
      </c>
      <c r="I29" s="40">
        <v>2804.1000000000004</v>
      </c>
      <c r="J29" s="40">
        <f t="shared" si="2"/>
        <v>119434.90000000001</v>
      </c>
      <c r="K29" s="40">
        <v>41734</v>
      </c>
      <c r="L29" s="40">
        <f t="shared" si="3"/>
        <v>161168.90000000002</v>
      </c>
    </row>
    <row r="30" spans="1:12" ht="15.75">
      <c r="A30" s="39" t="s">
        <v>32</v>
      </c>
      <c r="B30" s="40">
        <v>61571.327</v>
      </c>
      <c r="C30" s="40">
        <v>24568.513</v>
      </c>
      <c r="D30" s="40">
        <f t="shared" si="0"/>
        <v>86139.84</v>
      </c>
      <c r="E30" s="40">
        <v>27766.470000000005</v>
      </c>
      <c r="F30" s="40">
        <v>1492.643</v>
      </c>
      <c r="G30" s="40">
        <v>6184.700000000001</v>
      </c>
      <c r="H30" s="40">
        <f t="shared" si="1"/>
        <v>7677.343000000001</v>
      </c>
      <c r="I30" s="40">
        <v>3083.612</v>
      </c>
      <c r="J30" s="40">
        <f t="shared" si="2"/>
        <v>124667.265</v>
      </c>
      <c r="K30" s="40">
        <v>38701.2215246694</v>
      </c>
      <c r="L30" s="40">
        <f t="shared" si="3"/>
        <v>163368.4865246694</v>
      </c>
    </row>
    <row r="31" spans="1:12" ht="15.75">
      <c r="A31" s="39" t="s">
        <v>33</v>
      </c>
      <c r="B31" s="40">
        <v>70750.97700000001</v>
      </c>
      <c r="C31" s="40">
        <v>20182.072</v>
      </c>
      <c r="D31" s="40">
        <f t="shared" si="0"/>
        <v>90933.04900000001</v>
      </c>
      <c r="E31" s="40">
        <v>38132.719</v>
      </c>
      <c r="F31" s="40">
        <v>4855.5199999999995</v>
      </c>
      <c r="G31" s="40">
        <v>5229.338</v>
      </c>
      <c r="H31" s="40">
        <f t="shared" si="1"/>
        <v>10084.858</v>
      </c>
      <c r="I31" s="40">
        <v>3548.7829999999994</v>
      </c>
      <c r="J31" s="40">
        <f t="shared" si="2"/>
        <v>142699.409</v>
      </c>
      <c r="K31" s="40">
        <v>50055.497233439</v>
      </c>
      <c r="L31" s="40">
        <f t="shared" si="3"/>
        <v>192754.90623343902</v>
      </c>
    </row>
    <row r="32" spans="1:12" ht="15.75">
      <c r="A32" s="39" t="s">
        <v>34</v>
      </c>
      <c r="B32" s="40">
        <v>73305.1</v>
      </c>
      <c r="C32" s="40">
        <v>28376.356999999996</v>
      </c>
      <c r="D32" s="40">
        <f t="shared" si="0"/>
        <v>101681.457</v>
      </c>
      <c r="E32" s="40">
        <v>16833.65299999999</v>
      </c>
      <c r="F32" s="40">
        <v>3122.897</v>
      </c>
      <c r="G32" s="40">
        <v>2704.056999999999</v>
      </c>
      <c r="H32" s="40">
        <f t="shared" si="1"/>
        <v>5826.953999999999</v>
      </c>
      <c r="I32" s="40">
        <v>4043.7540000000004</v>
      </c>
      <c r="J32" s="40">
        <f t="shared" si="2"/>
        <v>128385.81799999998</v>
      </c>
      <c r="K32" s="40">
        <v>50608.25373577181</v>
      </c>
      <c r="L32" s="40">
        <f t="shared" si="3"/>
        <v>178994.07173577178</v>
      </c>
    </row>
    <row r="33" spans="1:12" ht="15.75">
      <c r="A33" s="39" t="s">
        <v>35</v>
      </c>
      <c r="B33" s="40">
        <v>67381.03</v>
      </c>
      <c r="C33" s="40">
        <v>24812.650999999998</v>
      </c>
      <c r="D33" s="40">
        <f t="shared" si="0"/>
        <v>92193.681</v>
      </c>
      <c r="E33" s="40">
        <v>57241.05400000002</v>
      </c>
      <c r="F33" s="40">
        <v>1613.8850000000002</v>
      </c>
      <c r="G33" s="40">
        <v>7255.918</v>
      </c>
      <c r="H33" s="40">
        <f t="shared" si="1"/>
        <v>8869.803</v>
      </c>
      <c r="I33" s="40">
        <v>0</v>
      </c>
      <c r="J33" s="40">
        <f t="shared" si="2"/>
        <v>158304.538</v>
      </c>
      <c r="K33" s="40">
        <v>75540.40864390248</v>
      </c>
      <c r="L33" s="40">
        <f t="shared" si="3"/>
        <v>233844.94664390248</v>
      </c>
    </row>
    <row r="34" spans="1:12" ht="15.75">
      <c r="A34" s="39" t="s">
        <v>36</v>
      </c>
      <c r="B34" s="40">
        <v>66909.773</v>
      </c>
      <c r="C34" s="40">
        <v>27674.275</v>
      </c>
      <c r="D34" s="40">
        <f t="shared" si="0"/>
        <v>94584.04800000001</v>
      </c>
      <c r="E34" s="40">
        <v>36825.227</v>
      </c>
      <c r="F34" s="40">
        <v>2962.987</v>
      </c>
      <c r="G34" s="40">
        <v>2953.017</v>
      </c>
      <c r="H34" s="40">
        <f t="shared" si="1"/>
        <v>5916.004</v>
      </c>
      <c r="I34" s="40">
        <v>2701.078291</v>
      </c>
      <c r="J34" s="40">
        <f t="shared" si="2"/>
        <v>140026.35729100002</v>
      </c>
      <c r="K34" s="40">
        <v>26204.716418421456</v>
      </c>
      <c r="L34" s="40">
        <f t="shared" si="3"/>
        <v>166231.07370942147</v>
      </c>
    </row>
    <row r="35" spans="1:12" ht="15.75">
      <c r="A35" s="39" t="s">
        <v>37</v>
      </c>
      <c r="B35" s="40">
        <v>66822.73700000001</v>
      </c>
      <c r="C35" s="40">
        <v>21765.488999999994</v>
      </c>
      <c r="D35" s="40">
        <f t="shared" si="0"/>
        <v>88588.226</v>
      </c>
      <c r="E35" s="40">
        <v>42707.621</v>
      </c>
      <c r="F35" s="40">
        <v>2152.5599999999995</v>
      </c>
      <c r="G35" s="40">
        <v>7736.358</v>
      </c>
      <c r="H35" s="40">
        <f t="shared" si="1"/>
        <v>9888.918</v>
      </c>
      <c r="I35" s="40">
        <v>3798.038447</v>
      </c>
      <c r="J35" s="40">
        <f t="shared" si="2"/>
        <v>144982.80344699998</v>
      </c>
      <c r="K35" s="40">
        <v>47696.70525335142</v>
      </c>
      <c r="L35" s="40">
        <f t="shared" si="3"/>
        <v>192679.5087003514</v>
      </c>
    </row>
    <row r="36" spans="1:12" ht="15.75">
      <c r="A36" s="39" t="s">
        <v>38</v>
      </c>
      <c r="B36" s="40">
        <v>72203.06199999998</v>
      </c>
      <c r="C36" s="40">
        <v>29495.868000000002</v>
      </c>
      <c r="D36" s="40">
        <f t="shared" si="0"/>
        <v>101698.92999999998</v>
      </c>
      <c r="E36" s="40">
        <v>44195.30799999999</v>
      </c>
      <c r="F36" s="40">
        <v>3235.3830000000003</v>
      </c>
      <c r="G36" s="40">
        <v>4630.2919999999995</v>
      </c>
      <c r="H36" s="40">
        <f t="shared" si="1"/>
        <v>7865.674999999999</v>
      </c>
      <c r="I36" s="40">
        <v>3336.003944</v>
      </c>
      <c r="J36" s="40">
        <f t="shared" si="2"/>
        <v>157095.91694399997</v>
      </c>
      <c r="K36" s="40">
        <v>63891.56573504455</v>
      </c>
      <c r="L36" s="40">
        <f t="shared" si="3"/>
        <v>220987.4826790445</v>
      </c>
    </row>
    <row r="37" spans="1:12" ht="15.75">
      <c r="A37" s="39" t="s">
        <v>39</v>
      </c>
      <c r="B37" s="40">
        <v>76226.815886</v>
      </c>
      <c r="C37" s="40">
        <v>24827.205776000003</v>
      </c>
      <c r="D37" s="40">
        <f t="shared" si="0"/>
        <v>101054.021662</v>
      </c>
      <c r="E37" s="40">
        <v>39471.18223100001</v>
      </c>
      <c r="F37" s="40">
        <v>2285.0056000000004</v>
      </c>
      <c r="G37" s="40">
        <v>4453.173000000004</v>
      </c>
      <c r="H37" s="40">
        <f t="shared" si="1"/>
        <v>6738.178600000005</v>
      </c>
      <c r="I37" s="40">
        <v>2611.793288</v>
      </c>
      <c r="J37" s="40">
        <f t="shared" si="2"/>
        <v>149875.175781</v>
      </c>
      <c r="K37" s="40">
        <v>95709.31836410484</v>
      </c>
      <c r="L37" s="40">
        <f t="shared" si="3"/>
        <v>245584.49414510484</v>
      </c>
    </row>
    <row r="38" spans="1:12" ht="15.75">
      <c r="A38" s="39" t="s">
        <v>40</v>
      </c>
      <c r="B38" s="40">
        <v>69070.553656</v>
      </c>
      <c r="C38" s="40">
        <v>28659.984055</v>
      </c>
      <c r="D38" s="40">
        <f t="shared" si="0"/>
        <v>97730.53771100001</v>
      </c>
      <c r="E38" s="40">
        <v>38513.26418499999</v>
      </c>
      <c r="F38" s="40">
        <v>1317.308438</v>
      </c>
      <c r="G38" s="40">
        <v>6108.367402</v>
      </c>
      <c r="H38" s="40">
        <f t="shared" si="1"/>
        <v>7425.67584</v>
      </c>
      <c r="I38" s="40">
        <v>3416.009152</v>
      </c>
      <c r="J38" s="40">
        <f t="shared" si="2"/>
        <v>147085.486888</v>
      </c>
      <c r="K38" s="40">
        <v>36369.245035420856</v>
      </c>
      <c r="L38" s="40">
        <f t="shared" si="3"/>
        <v>183454.73192342086</v>
      </c>
    </row>
    <row r="39" spans="1:12" ht="15.75">
      <c r="A39" s="39" t="s">
        <v>41</v>
      </c>
      <c r="B39" s="40">
        <v>76308.395223</v>
      </c>
      <c r="C39" s="40">
        <v>32102.773002</v>
      </c>
      <c r="D39" s="40">
        <f t="shared" si="0"/>
        <v>108411.168225</v>
      </c>
      <c r="E39" s="40">
        <v>54025.377712</v>
      </c>
      <c r="F39" s="40">
        <v>1220.2117749999998</v>
      </c>
      <c r="G39" s="40">
        <v>8751.724823999999</v>
      </c>
      <c r="H39" s="40">
        <f t="shared" si="1"/>
        <v>9971.936598999999</v>
      </c>
      <c r="I39" s="40">
        <v>4428.944943</v>
      </c>
      <c r="J39" s="40">
        <f t="shared" si="2"/>
        <v>176837.427479</v>
      </c>
      <c r="K39" s="40">
        <v>52692.94337197102</v>
      </c>
      <c r="L39" s="40">
        <f t="shared" si="3"/>
        <v>229530.37085097103</v>
      </c>
    </row>
    <row r="40" spans="1:12" ht="15.75">
      <c r="A40" s="39" t="s">
        <v>42</v>
      </c>
      <c r="B40" s="40">
        <v>73426.096532</v>
      </c>
      <c r="C40" s="40">
        <v>30840.549296000012</v>
      </c>
      <c r="D40" s="40">
        <f t="shared" si="0"/>
        <v>104266.64582800001</v>
      </c>
      <c r="E40" s="40">
        <v>50972.35956500001</v>
      </c>
      <c r="F40" s="40">
        <v>1035.4198489999999</v>
      </c>
      <c r="G40" s="40">
        <v>6475.25181</v>
      </c>
      <c r="H40" s="40">
        <f t="shared" si="1"/>
        <v>7510.671659</v>
      </c>
      <c r="I40" s="40">
        <v>7034.289999999999</v>
      </c>
      <c r="J40" s="40">
        <f t="shared" si="2"/>
        <v>169783.96705200002</v>
      </c>
      <c r="K40" s="40">
        <v>81706.3081075834</v>
      </c>
      <c r="L40" s="40">
        <f t="shared" si="3"/>
        <v>251490.27515958343</v>
      </c>
    </row>
    <row r="41" spans="1:12" ht="15.75">
      <c r="A41" s="39" t="s">
        <v>43</v>
      </c>
      <c r="B41" s="40">
        <v>76854.425938</v>
      </c>
      <c r="C41" s="40">
        <v>26464.080519999996</v>
      </c>
      <c r="D41" s="40">
        <f t="shared" si="0"/>
        <v>103318.50645799999</v>
      </c>
      <c r="E41" s="40">
        <v>81975.34659399997</v>
      </c>
      <c r="F41" s="40">
        <v>1375.8901200000003</v>
      </c>
      <c r="G41" s="40">
        <v>3453.628684000004</v>
      </c>
      <c r="H41" s="40">
        <f t="shared" si="1"/>
        <v>4829.518804000004</v>
      </c>
      <c r="I41" s="40">
        <v>5897.9800000000005</v>
      </c>
      <c r="J41" s="40">
        <f t="shared" si="2"/>
        <v>196021.35185599996</v>
      </c>
      <c r="K41" s="40">
        <v>92528.95000000001</v>
      </c>
      <c r="L41" s="40">
        <f t="shared" si="3"/>
        <v>288550.301856</v>
      </c>
    </row>
    <row r="42" spans="1:12" ht="15.75">
      <c r="A42" s="39" t="s">
        <v>44</v>
      </c>
      <c r="B42" s="40">
        <v>70745.402449</v>
      </c>
      <c r="C42" s="40">
        <v>35300.619493000006</v>
      </c>
      <c r="D42" s="40">
        <f t="shared" si="0"/>
        <v>106046.021942</v>
      </c>
      <c r="E42" s="40">
        <v>70905.296462</v>
      </c>
      <c r="F42" s="40">
        <v>1182.8</v>
      </c>
      <c r="G42" s="40">
        <v>7041.432000000001</v>
      </c>
      <c r="H42" s="40">
        <f t="shared" si="1"/>
        <v>8224.232</v>
      </c>
      <c r="I42" s="40">
        <v>4197.881973</v>
      </c>
      <c r="J42" s="40">
        <f t="shared" si="2"/>
        <v>189373.432377</v>
      </c>
      <c r="K42" s="40">
        <v>90608.23841399999</v>
      </c>
      <c r="L42" s="40">
        <f t="shared" si="3"/>
        <v>279981.670791</v>
      </c>
    </row>
    <row r="43" spans="1:12" ht="15.75">
      <c r="A43" s="39" t="s">
        <v>45</v>
      </c>
      <c r="B43" s="40">
        <v>72666.317644</v>
      </c>
      <c r="C43" s="40">
        <v>27389.610506999998</v>
      </c>
      <c r="D43" s="40">
        <f t="shared" si="0"/>
        <v>100055.928151</v>
      </c>
      <c r="E43" s="40">
        <v>43380.273537999994</v>
      </c>
      <c r="F43" s="40">
        <v>1097.9</v>
      </c>
      <c r="G43" s="40">
        <v>7243.897999999999</v>
      </c>
      <c r="H43" s="40">
        <f t="shared" si="1"/>
        <v>8341.797999999999</v>
      </c>
      <c r="I43" s="40">
        <v>4307.0471946</v>
      </c>
      <c r="J43" s="40">
        <f t="shared" si="2"/>
        <v>156085.0468836</v>
      </c>
      <c r="K43" s="40">
        <v>91451.52567771805</v>
      </c>
      <c r="L43" s="40">
        <f t="shared" si="3"/>
        <v>247536.57256131805</v>
      </c>
    </row>
    <row r="44" spans="1:12" ht="15.75">
      <c r="A44" s="39" t="s">
        <v>46</v>
      </c>
      <c r="B44" s="40">
        <v>93118.547364</v>
      </c>
      <c r="C44" s="40">
        <v>37423.156352999984</v>
      </c>
      <c r="D44" s="40">
        <f t="shared" si="0"/>
        <v>130541.70371699998</v>
      </c>
      <c r="E44" s="40">
        <v>63578.12804199999</v>
      </c>
      <c r="F44" s="40">
        <v>1541.6</v>
      </c>
      <c r="G44" s="40">
        <v>3714.6490490000006</v>
      </c>
      <c r="H44" s="40">
        <f t="shared" si="1"/>
        <v>5256.249049</v>
      </c>
      <c r="I44" s="40">
        <v>3795.1042099999995</v>
      </c>
      <c r="J44" s="40">
        <f t="shared" si="2"/>
        <v>203171.18501799996</v>
      </c>
      <c r="K44" s="40">
        <v>78171.32924199999</v>
      </c>
      <c r="L44" s="40">
        <f t="shared" si="3"/>
        <v>281342.51425999997</v>
      </c>
    </row>
    <row r="45" spans="1:12" ht="15.75">
      <c r="A45" s="39" t="s">
        <v>47</v>
      </c>
      <c r="B45" s="40">
        <v>77856.92654300001</v>
      </c>
      <c r="C45" s="40">
        <v>19910.436063</v>
      </c>
      <c r="D45" s="40">
        <f t="shared" si="0"/>
        <v>97767.36260600001</v>
      </c>
      <c r="E45" s="40">
        <v>56529.847841</v>
      </c>
      <c r="F45" s="40">
        <v>1543.2000000000003</v>
      </c>
      <c r="G45" s="40">
        <v>12400.020950999999</v>
      </c>
      <c r="H45" s="40">
        <f t="shared" si="1"/>
        <v>13943.220951</v>
      </c>
      <c r="I45" s="40">
        <v>4727.495604</v>
      </c>
      <c r="J45" s="40">
        <f t="shared" si="2"/>
        <v>172967.927002</v>
      </c>
      <c r="K45" s="40">
        <v>77457.3365687</v>
      </c>
      <c r="L45" s="40">
        <f t="shared" si="3"/>
        <v>250425.26357070002</v>
      </c>
    </row>
    <row r="46" spans="1:12" ht="15.75">
      <c r="A46" s="39" t="s">
        <v>48</v>
      </c>
      <c r="B46" s="40">
        <v>84192.51485550002</v>
      </c>
      <c r="C46" s="40">
        <v>46154.341864999995</v>
      </c>
      <c r="D46" s="40">
        <f t="shared" si="0"/>
        <v>130346.85672050001</v>
      </c>
      <c r="E46" s="40">
        <v>78129.470736</v>
      </c>
      <c r="F46" s="40">
        <v>1243.053339</v>
      </c>
      <c r="G46" s="40">
        <v>8922.079665</v>
      </c>
      <c r="H46" s="40">
        <f t="shared" si="1"/>
        <v>10165.133004</v>
      </c>
      <c r="I46" s="40">
        <v>5262.68205749881</v>
      </c>
      <c r="J46" s="40">
        <f t="shared" si="2"/>
        <v>223904.14251799881</v>
      </c>
      <c r="K46" s="40">
        <v>59030.60451999999</v>
      </c>
      <c r="L46" s="40">
        <f t="shared" si="3"/>
        <v>282934.7470379988</v>
      </c>
    </row>
    <row r="47" spans="1:12" ht="15.75">
      <c r="A47" s="39" t="s">
        <v>49</v>
      </c>
      <c r="B47" s="40">
        <v>72043.11320916665</v>
      </c>
      <c r="C47" s="40">
        <v>23235.085867</v>
      </c>
      <c r="D47" s="40">
        <f t="shared" si="0"/>
        <v>95278.19907616665</v>
      </c>
      <c r="E47" s="40">
        <v>80467.23818899998</v>
      </c>
      <c r="F47" s="40">
        <v>2037.1699999999998</v>
      </c>
      <c r="G47" s="40">
        <v>8889.337303000002</v>
      </c>
      <c r="H47" s="40">
        <f t="shared" si="1"/>
        <v>10926.507303000002</v>
      </c>
      <c r="I47" s="40">
        <v>2170.1266725011906</v>
      </c>
      <c r="J47" s="40">
        <f t="shared" si="2"/>
        <v>188842.07124066784</v>
      </c>
      <c r="K47" s="40">
        <v>46433.05657500001</v>
      </c>
      <c r="L47" s="40">
        <f t="shared" si="3"/>
        <v>235275.12781566783</v>
      </c>
    </row>
    <row r="48" spans="1:12" ht="15.75">
      <c r="A48" s="39" t="s">
        <v>50</v>
      </c>
      <c r="B48" s="40">
        <v>83325.27720033334</v>
      </c>
      <c r="C48" s="40">
        <v>31225.00098387951</v>
      </c>
      <c r="D48" s="40">
        <f t="shared" si="0"/>
        <v>114550.27818421285</v>
      </c>
      <c r="E48" s="40">
        <v>47521.837486000004</v>
      </c>
      <c r="F48" s="40">
        <v>2836.2435320000004</v>
      </c>
      <c r="G48" s="40">
        <v>5911.623216</v>
      </c>
      <c r="H48" s="40">
        <f t="shared" si="1"/>
        <v>8747.866748</v>
      </c>
      <c r="I48" s="40">
        <v>4941.9230721205</v>
      </c>
      <c r="J48" s="40">
        <f t="shared" si="2"/>
        <v>175761.90549033336</v>
      </c>
      <c r="K48" s="40">
        <v>34386.492346</v>
      </c>
      <c r="L48" s="40">
        <f t="shared" si="3"/>
        <v>210148.39783633337</v>
      </c>
    </row>
    <row r="49" spans="1:12" ht="15.75">
      <c r="A49" s="39" t="s">
        <v>51</v>
      </c>
      <c r="B49" s="40">
        <v>83259.17473500001</v>
      </c>
      <c r="C49" s="40">
        <v>39655.37128412048</v>
      </c>
      <c r="D49" s="40">
        <f t="shared" si="0"/>
        <v>122914.54601912049</v>
      </c>
      <c r="E49" s="40">
        <v>80386.89979900004</v>
      </c>
      <c r="F49" s="40">
        <v>810.919</v>
      </c>
      <c r="G49" s="40">
        <v>9981.968815999997</v>
      </c>
      <c r="H49" s="40">
        <f t="shared" si="1"/>
        <v>10792.887815999997</v>
      </c>
      <c r="I49" s="40">
        <v>2995.945553</v>
      </c>
      <c r="J49" s="40">
        <f t="shared" si="2"/>
        <v>217090.27918712053</v>
      </c>
      <c r="K49" s="40">
        <v>53118.54818500001</v>
      </c>
      <c r="L49" s="40">
        <f t="shared" si="3"/>
        <v>270208.8273721205</v>
      </c>
    </row>
    <row r="50" spans="1:12" ht="15.75">
      <c r="A50" s="39" t="s">
        <v>52</v>
      </c>
      <c r="B50" s="40">
        <v>80400</v>
      </c>
      <c r="C50" s="40">
        <v>21733.5902355</v>
      </c>
      <c r="D50" s="40">
        <f t="shared" si="0"/>
        <v>102133.5902355</v>
      </c>
      <c r="E50" s="40">
        <v>54449.308838</v>
      </c>
      <c r="F50" s="40">
        <v>1800</v>
      </c>
      <c r="G50" s="40">
        <v>10300</v>
      </c>
      <c r="H50" s="40">
        <f t="shared" si="1"/>
        <v>12100</v>
      </c>
      <c r="I50" s="40">
        <v>4250.19674490398</v>
      </c>
      <c r="J50" s="40">
        <f t="shared" si="2"/>
        <v>172933.095818404</v>
      </c>
      <c r="K50" s="40">
        <v>52173.96933267471</v>
      </c>
      <c r="L50" s="40">
        <f t="shared" si="3"/>
        <v>225107.06515107868</v>
      </c>
    </row>
    <row r="51" spans="1:12" ht="15.75">
      <c r="A51" s="39" t="s">
        <v>53</v>
      </c>
      <c r="B51" s="40">
        <v>87500.03602999999</v>
      </c>
      <c r="C51" s="40">
        <v>46236.435062000004</v>
      </c>
      <c r="D51" s="40">
        <f t="shared" si="0"/>
        <v>133736.471092</v>
      </c>
      <c r="E51" s="40">
        <v>59798.801219</v>
      </c>
      <c r="F51" s="40">
        <v>2000.005559</v>
      </c>
      <c r="G51" s="40">
        <v>13980.028864999998</v>
      </c>
      <c r="H51" s="40">
        <f t="shared" si="1"/>
        <v>15980.034423999998</v>
      </c>
      <c r="I51" s="40">
        <v>2949.8032550960197</v>
      </c>
      <c r="J51" s="40">
        <f t="shared" si="2"/>
        <v>212465.109990096</v>
      </c>
      <c r="K51" s="40">
        <v>50062.67673199999</v>
      </c>
      <c r="L51" s="40">
        <f t="shared" si="3"/>
        <v>262527.78672209603</v>
      </c>
    </row>
    <row r="52" spans="1:12" ht="15.75">
      <c r="A52" s="39" t="s">
        <v>54</v>
      </c>
      <c r="B52" s="40">
        <v>101166.06675600001</v>
      </c>
      <c r="C52" s="40">
        <v>44552.793497499995</v>
      </c>
      <c r="D52" s="40">
        <f t="shared" si="0"/>
        <v>145718.8602535</v>
      </c>
      <c r="E52" s="40">
        <v>49096.337910999995</v>
      </c>
      <c r="F52" s="40">
        <v>1900.0791339999996</v>
      </c>
      <c r="G52" s="40">
        <v>9907.393835</v>
      </c>
      <c r="H52" s="40">
        <f t="shared" si="1"/>
        <v>11807.472969</v>
      </c>
      <c r="I52" s="40">
        <v>4000</v>
      </c>
      <c r="J52" s="40">
        <f t="shared" si="2"/>
        <v>210622.6711335</v>
      </c>
      <c r="K52" s="40">
        <v>42747.93784457947</v>
      </c>
      <c r="L52" s="40">
        <f t="shared" si="3"/>
        <v>253370.60897807946</v>
      </c>
    </row>
    <row r="53" spans="1:12" ht="15.75">
      <c r="A53" s="39" t="s">
        <v>55</v>
      </c>
      <c r="B53" s="40">
        <v>90023.897214</v>
      </c>
      <c r="C53" s="40">
        <v>40177.181205</v>
      </c>
      <c r="D53" s="40">
        <f t="shared" si="0"/>
        <v>130201.078419</v>
      </c>
      <c r="E53" s="40">
        <v>56095.55203200001</v>
      </c>
      <c r="F53" s="40">
        <v>1376.7368034186773</v>
      </c>
      <c r="G53" s="40">
        <v>16582.577299999997</v>
      </c>
      <c r="H53" s="40">
        <f t="shared" si="1"/>
        <v>17959.314103418674</v>
      </c>
      <c r="I53" s="40">
        <v>4490</v>
      </c>
      <c r="J53" s="40">
        <f t="shared" si="2"/>
        <v>208745.94455441867</v>
      </c>
      <c r="K53" s="40">
        <v>115518.95652400001</v>
      </c>
      <c r="L53" s="40">
        <f t="shared" si="3"/>
        <v>324264.9010784187</v>
      </c>
    </row>
    <row r="54" spans="1:12" ht="15.75">
      <c r="A54" s="39" t="s">
        <v>88</v>
      </c>
      <c r="B54" s="40">
        <v>97090.38</v>
      </c>
      <c r="C54" s="40">
        <v>31382.459</v>
      </c>
      <c r="D54" s="40">
        <f t="shared" si="0"/>
        <v>128472.839</v>
      </c>
      <c r="E54" s="40">
        <v>55400.467000000004</v>
      </c>
      <c r="F54" s="40">
        <v>1838.993757326387</v>
      </c>
      <c r="G54" s="40">
        <v>4867.177</v>
      </c>
      <c r="H54" s="40">
        <f t="shared" si="1"/>
        <v>6706.170757326387</v>
      </c>
      <c r="I54" s="40">
        <v>1556.789864</v>
      </c>
      <c r="J54" s="40">
        <f t="shared" si="2"/>
        <v>192136.2666213264</v>
      </c>
      <c r="K54" s="40">
        <v>46926.46545747627</v>
      </c>
      <c r="L54" s="40">
        <f t="shared" si="3"/>
        <v>239062.73207880266</v>
      </c>
    </row>
    <row r="55" spans="1:12" ht="15.75">
      <c r="A55" s="39" t="s">
        <v>89</v>
      </c>
      <c r="B55" s="40">
        <v>96191.357573</v>
      </c>
      <c r="C55" s="40">
        <v>37455.360503</v>
      </c>
      <c r="D55" s="40">
        <f t="shared" si="0"/>
        <v>133646.718076</v>
      </c>
      <c r="E55" s="40">
        <v>64277.385454999996</v>
      </c>
      <c r="F55" s="40">
        <v>1956.787049564213</v>
      </c>
      <c r="G55" s="40">
        <v>4810.623748</v>
      </c>
      <c r="H55" s="40">
        <f t="shared" si="1"/>
        <v>6767.410797564213</v>
      </c>
      <c r="I55" s="40">
        <v>6574.6529</v>
      </c>
      <c r="J55" s="40">
        <f t="shared" si="2"/>
        <v>211266.1672285642</v>
      </c>
      <c r="K55" s="40">
        <v>65780.71010133786</v>
      </c>
      <c r="L55" s="40">
        <f t="shared" si="3"/>
        <v>277046.8773299021</v>
      </c>
    </row>
    <row r="56" spans="1:12" ht="15.75">
      <c r="A56" s="39" t="s">
        <v>90</v>
      </c>
      <c r="B56" s="40">
        <v>96271.37133399997</v>
      </c>
      <c r="C56" s="40">
        <v>34051.48403699999</v>
      </c>
      <c r="D56" s="40">
        <f t="shared" si="0"/>
        <v>130322.85537099995</v>
      </c>
      <c r="E56" s="40">
        <v>88591.38972300001</v>
      </c>
      <c r="F56" s="40">
        <v>1485.9289438166918</v>
      </c>
      <c r="G56" s="40">
        <v>4754.069252000001</v>
      </c>
      <c r="H56" s="40">
        <f t="shared" si="1"/>
        <v>6239.998195816693</v>
      </c>
      <c r="I56" s="40">
        <v>1907.325323</v>
      </c>
      <c r="J56" s="40">
        <f t="shared" si="2"/>
        <v>227061.56861281666</v>
      </c>
      <c r="K56" s="40">
        <v>56508.14639413871</v>
      </c>
      <c r="L56" s="40">
        <f t="shared" si="3"/>
        <v>283569.7150069554</v>
      </c>
    </row>
    <row r="57" spans="1:12" ht="15.75">
      <c r="A57" s="39" t="s">
        <v>91</v>
      </c>
      <c r="B57" s="40">
        <v>96262.346881</v>
      </c>
      <c r="C57" s="40">
        <v>57353.58556000001</v>
      </c>
      <c r="D57" s="40">
        <f t="shared" si="0"/>
        <v>153615.932441</v>
      </c>
      <c r="E57" s="40">
        <v>70061.80703299999</v>
      </c>
      <c r="F57" s="40">
        <v>2808.9400185552654</v>
      </c>
      <c r="G57" s="40">
        <v>4697.51721</v>
      </c>
      <c r="H57" s="40">
        <f t="shared" si="1"/>
        <v>7506.457228555266</v>
      </c>
      <c r="I57" s="40">
        <v>2085.46951</v>
      </c>
      <c r="J57" s="40">
        <f t="shared" si="2"/>
        <v>233269.66621255525</v>
      </c>
      <c r="K57" s="40">
        <v>106526.91427839661</v>
      </c>
      <c r="L57" s="40">
        <f t="shared" si="3"/>
        <v>339796.5804909519</v>
      </c>
    </row>
    <row r="58" spans="1:12" ht="15.75">
      <c r="A58" s="39" t="s">
        <v>92</v>
      </c>
      <c r="B58" s="40">
        <v>102164.059482</v>
      </c>
      <c r="C58" s="40">
        <v>36403.637409</v>
      </c>
      <c r="D58" s="40">
        <v>138567.696891</v>
      </c>
      <c r="E58" s="40">
        <v>85510.16985</v>
      </c>
      <c r="F58" s="40">
        <v>1110.1586432790891</v>
      </c>
      <c r="G58" s="40">
        <v>4100.705846</v>
      </c>
      <c r="H58" s="40">
        <v>5210.864489279089</v>
      </c>
      <c r="I58" s="40">
        <v>1509.351735</v>
      </c>
      <c r="J58" s="40">
        <v>230798.08296527909</v>
      </c>
      <c r="K58" s="40">
        <v>82310.74630658557</v>
      </c>
      <c r="L58" s="40">
        <v>313108.82927186467</v>
      </c>
    </row>
    <row r="59" spans="1:12" ht="15.75">
      <c r="A59" s="39" t="s">
        <v>99</v>
      </c>
      <c r="B59" s="40">
        <v>100063.15121499999</v>
      </c>
      <c r="C59" s="40">
        <v>53909.988642</v>
      </c>
      <c r="D59" s="40">
        <v>153973.139857</v>
      </c>
      <c r="E59" s="40">
        <v>74121.17757599999</v>
      </c>
      <c r="F59" s="40">
        <v>1390.456840558215</v>
      </c>
      <c r="G59" s="40">
        <v>3983.56841</v>
      </c>
      <c r="H59" s="40">
        <v>5374.025250558215</v>
      </c>
      <c r="I59" s="40">
        <v>4681.561592</v>
      </c>
      <c r="J59" s="40">
        <v>238149.9042755582</v>
      </c>
      <c r="K59" s="40">
        <v>147002.12111984802</v>
      </c>
      <c r="L59" s="40">
        <v>385152.0253954062</v>
      </c>
    </row>
    <row r="60" spans="1:12" ht="15.75">
      <c r="A60" s="39" t="s">
        <v>100</v>
      </c>
      <c r="B60" s="40">
        <v>101920.846304</v>
      </c>
      <c r="C60" s="40">
        <v>30648.32476</v>
      </c>
      <c r="D60" s="40">
        <v>132569.171064</v>
      </c>
      <c r="E60" s="40">
        <v>59050.463736000005</v>
      </c>
      <c r="F60" s="40">
        <v>1746.2296893848338</v>
      </c>
      <c r="G60" s="40">
        <v>4515.901218</v>
      </c>
      <c r="H60" s="40">
        <v>6262.130907384833</v>
      </c>
      <c r="I60" s="40">
        <v>10232.478958</v>
      </c>
      <c r="J60" s="40">
        <v>208114.24466538485</v>
      </c>
      <c r="K60" s="40">
        <v>71227.59778692338</v>
      </c>
      <c r="L60" s="40">
        <v>279341.8424523082</v>
      </c>
    </row>
    <row r="61" spans="1:12" ht="15.75">
      <c r="A61" s="39" t="s">
        <v>101</v>
      </c>
      <c r="B61" s="40">
        <v>104509.32139199998</v>
      </c>
      <c r="C61" s="40">
        <v>48594.436309</v>
      </c>
      <c r="D61" s="40">
        <v>153103.75770099997</v>
      </c>
      <c r="E61" s="40">
        <v>71691.660346</v>
      </c>
      <c r="F61" s="40">
        <v>1500.771073897101</v>
      </c>
      <c r="G61" s="40">
        <v>4454.220199</v>
      </c>
      <c r="H61" s="40">
        <v>5954.991272897101</v>
      </c>
      <c r="I61" s="40">
        <v>6343.190041999999</v>
      </c>
      <c r="J61" s="40">
        <v>237093.5993618971</v>
      </c>
      <c r="K61" s="40">
        <v>97655.80297933277</v>
      </c>
      <c r="L61" s="40">
        <v>334749.40234122984</v>
      </c>
    </row>
    <row r="62" spans="1:12" ht="15.75">
      <c r="A62" s="39" t="s">
        <v>102</v>
      </c>
      <c r="B62" s="40">
        <f>SUM(Mensuelle!B174:B176)</f>
        <v>109514.461811</v>
      </c>
      <c r="C62" s="40">
        <f>SUM(Mensuelle!C174:C176)</f>
        <v>46341.000789</v>
      </c>
      <c r="D62" s="40">
        <f>SUM(Mensuelle!D174:D176)</f>
        <v>155855.4626</v>
      </c>
      <c r="E62" s="40">
        <f>SUM(Mensuelle!E174:E176)</f>
        <v>75608.17675700001</v>
      </c>
      <c r="F62" s="40">
        <f>SUM(Mensuelle!F174:F176)</f>
        <v>2049.2618555025556</v>
      </c>
      <c r="G62" s="40">
        <f>SUM(Mensuelle!G174:G176)</f>
        <v>5523.9455</v>
      </c>
      <c r="H62" s="40">
        <f>SUM(Mensuelle!H174:H176)</f>
        <v>7573.207355502555</v>
      </c>
      <c r="I62" s="40">
        <f>SUM(Mensuelle!I174:I176)</f>
        <v>2681.1980009999997</v>
      </c>
      <c r="J62" s="40">
        <f>SUM(Mensuelle!J174:J176)</f>
        <v>241718.04471350258</v>
      </c>
      <c r="K62" s="40">
        <f>SUM(Mensuelle!K174:K176)</f>
        <v>122457.94786491762</v>
      </c>
      <c r="L62" s="40">
        <f>SUM(Mensuelle!L174:L176)</f>
        <v>364175.9925784202</v>
      </c>
    </row>
    <row r="63" spans="1:12" ht="15.75">
      <c r="A63" s="39" t="s">
        <v>104</v>
      </c>
      <c r="B63" s="40">
        <f>SUM(Mensuelle!B177:B179)</f>
        <v>108632.295133</v>
      </c>
      <c r="C63" s="40">
        <f>SUM(Mensuelle!C177:C179)</f>
        <v>40709.769648</v>
      </c>
      <c r="D63" s="40">
        <f>SUM(Mensuelle!D177:D179)</f>
        <v>149342.06478100002</v>
      </c>
      <c r="E63" s="40">
        <f>SUM(Mensuelle!E177:E179)</f>
        <v>57114.675258</v>
      </c>
      <c r="F63" s="40">
        <f>SUM(Mensuelle!F177:F179)</f>
        <v>2474.1468320244385</v>
      </c>
      <c r="G63" s="40">
        <f>SUM(Mensuelle!G177:G179)</f>
        <v>4330.870416</v>
      </c>
      <c r="H63" s="40">
        <f>SUM(Mensuelle!H177:H179)</f>
        <v>6805.017248024438</v>
      </c>
      <c r="I63" s="40">
        <f>SUM(Mensuelle!I177:I179)</f>
        <v>3445.853521</v>
      </c>
      <c r="J63" s="40">
        <f>SUM(Mensuelle!J177:J179)</f>
        <v>216707.61080802442</v>
      </c>
      <c r="K63" s="40">
        <f>SUM(Mensuelle!K177:K179)</f>
        <v>180727.60515510404</v>
      </c>
      <c r="L63" s="40">
        <f>SUM(Mensuelle!L177:L179)</f>
        <v>397435.2159631285</v>
      </c>
    </row>
    <row r="64" spans="1:12" ht="15.75">
      <c r="A64" s="9" t="s">
        <v>3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</row>
    <row r="65" spans="1:12" ht="15.75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7"/>
    </row>
    <row r="66" spans="1:12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>
      <c r="A67" s="1"/>
      <c r="B67" s="1"/>
      <c r="C67" s="1"/>
      <c r="D67" s="1"/>
      <c r="E67" s="1"/>
      <c r="F67" s="49"/>
      <c r="G67" s="49"/>
      <c r="H67" s="49"/>
      <c r="I67" s="1"/>
      <c r="J67" s="1"/>
      <c r="K67" s="8"/>
      <c r="L67" s="1"/>
    </row>
    <row r="68" spans="6:8" ht="15.75">
      <c r="F68" s="50"/>
      <c r="G68" s="50"/>
      <c r="H68" s="50"/>
    </row>
  </sheetData>
  <sheetProtection/>
  <mergeCells count="4">
    <mergeCell ref="A4:A5"/>
    <mergeCell ref="B4:J4"/>
    <mergeCell ref="K4:K5"/>
    <mergeCell ref="L4:L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O2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3" sqref="F23"/>
    </sheetView>
  </sheetViews>
  <sheetFormatPr defaultColWidth="11.5546875" defaultRowHeight="15.75"/>
  <cols>
    <col min="1" max="1" width="28.4453125" style="0" customWidth="1"/>
    <col min="2" max="2" width="18.5546875" style="0" customWidth="1"/>
    <col min="3" max="3" width="20.88671875" style="0" customWidth="1"/>
    <col min="4" max="4" width="20.6640625" style="0" customWidth="1"/>
    <col min="5" max="5" width="16.88671875" style="0" customWidth="1"/>
    <col min="6" max="6" width="17.6640625" style="0" customWidth="1"/>
    <col min="7" max="7" width="18.10546875" style="0" customWidth="1"/>
    <col min="8" max="8" width="11.5546875" style="0" customWidth="1"/>
    <col min="9" max="9" width="14.77734375" style="0" customWidth="1"/>
  </cols>
  <sheetData>
    <row r="1" ht="15.75">
      <c r="A1" s="23" t="s">
        <v>56</v>
      </c>
    </row>
    <row r="4" spans="1:12" s="1" customFormat="1" ht="18.75">
      <c r="A4" s="55" t="s">
        <v>98</v>
      </c>
      <c r="B4" s="56" t="s">
        <v>1</v>
      </c>
      <c r="C4" s="57"/>
      <c r="D4" s="57"/>
      <c r="E4" s="57"/>
      <c r="F4" s="57"/>
      <c r="G4" s="57"/>
      <c r="H4" s="57"/>
      <c r="I4" s="57"/>
      <c r="J4" s="58"/>
      <c r="K4" s="59" t="s">
        <v>63</v>
      </c>
      <c r="L4" s="61" t="s">
        <v>64</v>
      </c>
    </row>
    <row r="5" spans="1:12" s="1" customFormat="1" ht="66" customHeight="1">
      <c r="A5" s="55"/>
      <c r="B5" s="38" t="s">
        <v>57</v>
      </c>
      <c r="C5" s="38" t="s">
        <v>58</v>
      </c>
      <c r="D5" s="38" t="s">
        <v>4</v>
      </c>
      <c r="E5" s="38" t="s">
        <v>59</v>
      </c>
      <c r="F5" s="38" t="s">
        <v>60</v>
      </c>
      <c r="G5" s="38" t="s">
        <v>61</v>
      </c>
      <c r="H5" s="38" t="s">
        <v>5</v>
      </c>
      <c r="I5" s="38" t="s">
        <v>62</v>
      </c>
      <c r="J5" s="38" t="s">
        <v>2</v>
      </c>
      <c r="K5" s="60"/>
      <c r="L5" s="62"/>
    </row>
    <row r="6" spans="1:15" ht="15.75">
      <c r="A6" s="46">
        <v>2002</v>
      </c>
      <c r="B6" s="40">
        <v>45161</v>
      </c>
      <c r="C6" s="40">
        <v>18676.1</v>
      </c>
      <c r="D6" s="40">
        <v>63837.1</v>
      </c>
      <c r="E6" s="40">
        <v>29574.6</v>
      </c>
      <c r="F6" s="40">
        <v>10316.5</v>
      </c>
      <c r="G6" s="40">
        <v>12732.8</v>
      </c>
      <c r="H6" s="40">
        <v>23049.3</v>
      </c>
      <c r="I6" s="40">
        <v>11502</v>
      </c>
      <c r="J6" s="40">
        <v>127963</v>
      </c>
      <c r="K6" s="40">
        <v>65770.5</v>
      </c>
      <c r="L6" s="11">
        <v>193733.5</v>
      </c>
      <c r="M6" s="1"/>
      <c r="N6" s="1"/>
      <c r="O6" s="1"/>
    </row>
    <row r="7" spans="1:15" ht="15.75">
      <c r="A7" s="46">
        <v>2003</v>
      </c>
      <c r="B7" s="40">
        <v>52814.3</v>
      </c>
      <c r="C7" s="40">
        <v>14987.1</v>
      </c>
      <c r="D7" s="40">
        <v>67801.40000000001</v>
      </c>
      <c r="E7" s="40">
        <v>35736.5</v>
      </c>
      <c r="F7" s="40">
        <v>12398.9</v>
      </c>
      <c r="G7" s="40">
        <v>13846.3</v>
      </c>
      <c r="H7" s="40">
        <v>26245.199999999997</v>
      </c>
      <c r="I7" s="40">
        <v>12826.6</v>
      </c>
      <c r="J7" s="40">
        <v>142609.7</v>
      </c>
      <c r="K7" s="40">
        <v>99405.2</v>
      </c>
      <c r="L7" s="11">
        <v>242014.90000000002</v>
      </c>
      <c r="M7" s="1"/>
      <c r="N7" s="1"/>
      <c r="O7" s="1"/>
    </row>
    <row r="8" spans="1:15" ht="15.75">
      <c r="A8" s="46">
        <v>2004</v>
      </c>
      <c r="B8" s="40">
        <v>58600</v>
      </c>
      <c r="C8" s="40">
        <v>53600</v>
      </c>
      <c r="D8" s="40">
        <v>112200</v>
      </c>
      <c r="E8" s="40">
        <v>26400</v>
      </c>
      <c r="F8" s="40">
        <v>10500</v>
      </c>
      <c r="G8" s="40">
        <v>14000</v>
      </c>
      <c r="H8" s="40">
        <v>24500</v>
      </c>
      <c r="I8" s="40">
        <v>14515</v>
      </c>
      <c r="J8" s="40">
        <v>177615</v>
      </c>
      <c r="K8" s="40">
        <v>119900</v>
      </c>
      <c r="L8" s="11">
        <v>297515</v>
      </c>
      <c r="M8" s="1"/>
      <c r="N8" s="1"/>
      <c r="O8" s="1"/>
    </row>
    <row r="9" spans="1:15" ht="15.75">
      <c r="A9" s="46">
        <v>2005</v>
      </c>
      <c r="B9" s="40">
        <v>72969.3</v>
      </c>
      <c r="C9" s="40">
        <v>65730</v>
      </c>
      <c r="D9" s="40">
        <v>138699.3</v>
      </c>
      <c r="E9" s="40">
        <v>30420</v>
      </c>
      <c r="F9" s="40">
        <v>12372.7</v>
      </c>
      <c r="G9" s="40">
        <v>19400</v>
      </c>
      <c r="H9" s="40">
        <v>31772.7</v>
      </c>
      <c r="I9" s="40">
        <v>20375</v>
      </c>
      <c r="J9" s="40">
        <v>221267</v>
      </c>
      <c r="K9" s="47">
        <v>77868.9</v>
      </c>
      <c r="L9" s="11">
        <v>299135.9</v>
      </c>
      <c r="M9" s="1"/>
      <c r="N9" s="1"/>
      <c r="O9" s="1"/>
    </row>
    <row r="10" spans="1:12" ht="15.75">
      <c r="A10" s="46">
        <v>2006</v>
      </c>
      <c r="B10" s="40">
        <v>89769.5</v>
      </c>
      <c r="C10" s="40">
        <v>74657</v>
      </c>
      <c r="D10" s="40">
        <v>164426.5</v>
      </c>
      <c r="E10" s="40">
        <v>36115.8</v>
      </c>
      <c r="F10" s="40">
        <v>10138.2</v>
      </c>
      <c r="G10" s="40">
        <v>10109.1</v>
      </c>
      <c r="H10" s="40">
        <v>20247.300000000003</v>
      </c>
      <c r="I10" s="40">
        <v>6350.7</v>
      </c>
      <c r="J10" s="40">
        <v>227140.3</v>
      </c>
      <c r="K10" s="40">
        <v>91470.7</v>
      </c>
      <c r="L10" s="40">
        <v>318611</v>
      </c>
    </row>
    <row r="11" spans="1:12" ht="15.75">
      <c r="A11" s="46">
        <v>2007</v>
      </c>
      <c r="B11" s="40">
        <v>89769.5</v>
      </c>
      <c r="C11" s="40">
        <v>74657</v>
      </c>
      <c r="D11" s="40">
        <v>164426.5</v>
      </c>
      <c r="E11" s="40">
        <v>36115.8</v>
      </c>
      <c r="F11" s="40">
        <v>10138.199999999999</v>
      </c>
      <c r="G11" s="40">
        <v>10109.100000000002</v>
      </c>
      <c r="H11" s="40">
        <v>20247.299999999996</v>
      </c>
      <c r="I11" s="40">
        <v>6350.700000000001</v>
      </c>
      <c r="J11" s="40">
        <v>227140.3</v>
      </c>
      <c r="K11" s="40">
        <v>90219</v>
      </c>
      <c r="L11" s="40">
        <v>317359.3</v>
      </c>
    </row>
    <row r="12" spans="1:12" ht="15.75">
      <c r="A12" s="46">
        <v>2008</v>
      </c>
      <c r="B12" s="40">
        <v>155098.89999999997</v>
      </c>
      <c r="C12" s="40">
        <v>103309.4</v>
      </c>
      <c r="D12" s="40">
        <v>258408.30000000005</v>
      </c>
      <c r="E12" s="40">
        <v>71299.5</v>
      </c>
      <c r="F12" s="40">
        <v>12666.4</v>
      </c>
      <c r="G12" s="40">
        <v>14763.4</v>
      </c>
      <c r="H12" s="40">
        <v>27429.800000000007</v>
      </c>
      <c r="I12" s="40">
        <v>5671.3</v>
      </c>
      <c r="J12" s="40">
        <v>362808.9</v>
      </c>
      <c r="K12" s="40">
        <v>76633</v>
      </c>
      <c r="L12" s="40">
        <v>439441.9</v>
      </c>
    </row>
    <row r="13" spans="1:12" ht="15.75">
      <c r="A13" s="46">
        <v>2009</v>
      </c>
      <c r="B13" s="40">
        <v>179769.5</v>
      </c>
      <c r="C13" s="40">
        <v>104186.09999999999</v>
      </c>
      <c r="D13" s="40">
        <v>283955.6</v>
      </c>
      <c r="E13" s="40">
        <v>115536.29999999999</v>
      </c>
      <c r="F13" s="40">
        <v>8620</v>
      </c>
      <c r="G13" s="40">
        <v>17593.399999999998</v>
      </c>
      <c r="H13" s="40">
        <v>26213.4</v>
      </c>
      <c r="I13" s="40">
        <v>8716.1</v>
      </c>
      <c r="J13" s="40">
        <v>434421.39999999997</v>
      </c>
      <c r="K13" s="40">
        <v>105148.6</v>
      </c>
      <c r="L13" s="40">
        <v>539570</v>
      </c>
    </row>
    <row r="14" spans="1:12" ht="15.75">
      <c r="A14" s="46">
        <v>2010</v>
      </c>
      <c r="B14" s="40">
        <v>220809.40000000002</v>
      </c>
      <c r="C14" s="40">
        <v>94380</v>
      </c>
      <c r="D14" s="40">
        <v>315189.39999999997</v>
      </c>
      <c r="E14" s="40">
        <v>124368.90000000001</v>
      </c>
      <c r="F14" s="40">
        <v>13892.600000000002</v>
      </c>
      <c r="G14" s="40">
        <v>14749</v>
      </c>
      <c r="H14" s="40">
        <v>28641.6</v>
      </c>
      <c r="I14" s="40">
        <v>10847.5</v>
      </c>
      <c r="J14" s="40">
        <v>479047.4</v>
      </c>
      <c r="K14" s="40">
        <v>143052.09999999998</v>
      </c>
      <c r="L14" s="40">
        <v>622099.5</v>
      </c>
    </row>
    <row r="15" spans="1:12" ht="15.75">
      <c r="A15" s="46">
        <v>2011</v>
      </c>
      <c r="B15" s="40">
        <v>273008.434</v>
      </c>
      <c r="C15" s="40">
        <v>97939.593</v>
      </c>
      <c r="D15" s="40">
        <v>370948.02700000006</v>
      </c>
      <c r="E15" s="40">
        <v>139973.896</v>
      </c>
      <c r="F15" s="40">
        <v>11084.945</v>
      </c>
      <c r="G15" s="40">
        <v>21374.013</v>
      </c>
      <c r="H15" s="40">
        <v>32458.958</v>
      </c>
      <c r="I15" s="40">
        <v>10676.149</v>
      </c>
      <c r="J15" s="40">
        <v>554057.03</v>
      </c>
      <c r="K15" s="40">
        <v>214905.3811377827</v>
      </c>
      <c r="L15" s="40">
        <v>768962.4111377827</v>
      </c>
    </row>
    <row r="16" spans="1:12" ht="15.75">
      <c r="A16" s="46">
        <v>2012</v>
      </c>
      <c r="B16" s="40">
        <v>282162.387886</v>
      </c>
      <c r="C16" s="40">
        <v>103762.837776</v>
      </c>
      <c r="D16" s="40">
        <v>385925.225662</v>
      </c>
      <c r="E16" s="40">
        <v>163199.338231</v>
      </c>
      <c r="F16" s="40">
        <v>10635.9356</v>
      </c>
      <c r="G16" s="40">
        <v>19772.840000000004</v>
      </c>
      <c r="H16" s="40">
        <v>30408.775600000008</v>
      </c>
      <c r="I16" s="40">
        <v>12446.91397</v>
      </c>
      <c r="J16" s="40">
        <v>591980.2534630001</v>
      </c>
      <c r="K16" s="40">
        <v>233502.30577092225</v>
      </c>
      <c r="L16" s="40">
        <v>825482.5592339223</v>
      </c>
    </row>
    <row r="17" spans="1:12" ht="15.75">
      <c r="A17" s="46">
        <v>2013</v>
      </c>
      <c r="B17" s="40">
        <v>295659.471349</v>
      </c>
      <c r="C17" s="40">
        <v>118067.386873</v>
      </c>
      <c r="D17" s="40">
        <v>413726.858222</v>
      </c>
      <c r="E17" s="40">
        <v>225486.348056</v>
      </c>
      <c r="F17" s="40">
        <v>4948.830182</v>
      </c>
      <c r="G17" s="40">
        <v>24788.97272</v>
      </c>
      <c r="H17" s="40">
        <v>29737.802902</v>
      </c>
      <c r="I17" s="40">
        <v>20777.224094999998</v>
      </c>
      <c r="J17" s="40">
        <v>689728.233275</v>
      </c>
      <c r="K17" s="40">
        <v>263297.4465149753</v>
      </c>
      <c r="L17" s="40">
        <v>953025.6797899753</v>
      </c>
    </row>
    <row r="18" spans="1:12" ht="15.75">
      <c r="A18" s="46">
        <v>2014</v>
      </c>
      <c r="B18" s="40">
        <v>314387.194</v>
      </c>
      <c r="C18" s="40">
        <v>120023.822416</v>
      </c>
      <c r="D18" s="40">
        <v>434411.01641599997</v>
      </c>
      <c r="E18" s="40">
        <v>234393.545883</v>
      </c>
      <c r="F18" s="40">
        <v>5365.499999999999</v>
      </c>
      <c r="G18" s="40">
        <v>30400</v>
      </c>
      <c r="H18" s="40">
        <v>35765.5</v>
      </c>
      <c r="I18" s="40">
        <v>17027.528981599997</v>
      </c>
      <c r="J18" s="40">
        <v>721597.5912805999</v>
      </c>
      <c r="K18" s="40">
        <v>337688.42990241805</v>
      </c>
      <c r="L18" s="40">
        <v>1059286.0211830183</v>
      </c>
    </row>
    <row r="19" spans="1:12" ht="15.75">
      <c r="A19" s="46">
        <v>2015</v>
      </c>
      <c r="B19" s="40">
        <v>322820.08</v>
      </c>
      <c r="C19" s="40">
        <v>140269.8</v>
      </c>
      <c r="D19" s="40">
        <v>463089.88</v>
      </c>
      <c r="E19" s="40">
        <v>286505.44621</v>
      </c>
      <c r="F19" s="40">
        <v>6927.3858709999995</v>
      </c>
      <c r="G19" s="40">
        <v>33705.009</v>
      </c>
      <c r="H19" s="40">
        <v>40632.394871</v>
      </c>
      <c r="I19" s="40">
        <v>17186.092685</v>
      </c>
      <c r="J19" s="40">
        <v>807413.813766</v>
      </c>
      <c r="K19" s="40">
        <v>181875.07970150118</v>
      </c>
      <c r="L19" s="40">
        <v>989288.8934675012</v>
      </c>
    </row>
    <row r="20" spans="1:12" ht="15.75">
      <c r="A20" s="46">
        <v>2016</v>
      </c>
      <c r="B20" s="40">
        <v>359088</v>
      </c>
      <c r="C20" s="40">
        <v>153557.4</v>
      </c>
      <c r="D20" s="40">
        <v>512645.4</v>
      </c>
      <c r="E20" s="40">
        <v>219550.8</v>
      </c>
      <c r="F20" s="40">
        <v>7076.821496418677</v>
      </c>
      <c r="G20" s="40">
        <v>28051.003057</v>
      </c>
      <c r="H20" s="40">
        <v>35127.824553418686</v>
      </c>
      <c r="I20" s="40">
        <v>15690</v>
      </c>
      <c r="J20" s="40">
        <v>783014.0245534186</v>
      </c>
      <c r="K20" s="40">
        <v>261024.66109001634</v>
      </c>
      <c r="L20" s="40">
        <v>1044038.6856434349</v>
      </c>
    </row>
    <row r="21" spans="1:12" ht="15.75">
      <c r="A21" s="46">
        <v>2017</v>
      </c>
      <c r="B21" s="40">
        <v>385815.455788</v>
      </c>
      <c r="C21" s="40">
        <v>160242.8891</v>
      </c>
      <c r="D21" s="40">
        <v>546058.344888</v>
      </c>
      <c r="E21" s="40">
        <v>278331.04921100003</v>
      </c>
      <c r="F21" s="40">
        <v>8090.649769262557</v>
      </c>
      <c r="G21" s="40">
        <v>19129.38721</v>
      </c>
      <c r="H21" s="40">
        <v>27220.036979262557</v>
      </c>
      <c r="I21" s="40">
        <v>12124.237597</v>
      </c>
      <c r="J21" s="40">
        <v>863733.6686752626</v>
      </c>
      <c r="K21" s="40">
        <v>275742.23623134947</v>
      </c>
      <c r="L21" s="40">
        <v>1139475.904906612</v>
      </c>
    </row>
    <row r="22" spans="1:12" ht="15.75">
      <c r="A22" s="46">
        <v>2018</v>
      </c>
      <c r="B22" s="40">
        <v>408657.378393</v>
      </c>
      <c r="C22" s="40">
        <v>169556.38712</v>
      </c>
      <c r="D22" s="40">
        <v>578213.765513</v>
      </c>
      <c r="E22" s="40">
        <v>290373.471508</v>
      </c>
      <c r="F22" s="40">
        <v>5747.616247119239</v>
      </c>
      <c r="G22" s="40">
        <v>17054.395673</v>
      </c>
      <c r="H22" s="40">
        <v>22802.01192011924</v>
      </c>
      <c r="I22" s="40">
        <v>22766.582327</v>
      </c>
      <c r="J22" s="40">
        <v>914155.8312681192</v>
      </c>
      <c r="K22" s="40">
        <v>398196.2681926897</v>
      </c>
      <c r="L22" s="40">
        <v>1312352.099460809</v>
      </c>
    </row>
    <row r="23" spans="1:12" ht="15.75">
      <c r="A23" s="9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3"/>
    </row>
    <row r="24" spans="1:12" ht="15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</row>
    <row r="25" spans="1:12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sheetProtection/>
  <mergeCells count="4">
    <mergeCell ref="A4:A5"/>
    <mergeCell ref="B4:J4"/>
    <mergeCell ref="K4:K5"/>
    <mergeCell ref="L4:L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KEZAMUTIMA Jean Pacifique</cp:lastModifiedBy>
  <cp:lastPrinted>2016-03-24T09:52:26Z</cp:lastPrinted>
  <dcterms:created xsi:type="dcterms:W3CDTF">2000-08-14T07:40:42Z</dcterms:created>
  <dcterms:modified xsi:type="dcterms:W3CDTF">2019-10-29T07:09:49Z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