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<sst xmlns="http://schemas.openxmlformats.org/spreadsheetml/2006/main" count="137" uniqueCount="101">
  <si>
    <t xml:space="preserve">  </t>
  </si>
  <si>
    <t>Dons</t>
  </si>
  <si>
    <t>Dépenses</t>
  </si>
  <si>
    <t xml:space="preserve">Sources: BRB et Ministère des Finances, du Budget et de la Privatisation </t>
  </si>
  <si>
    <t>Dépenses en Capital</t>
  </si>
  <si>
    <t>Opérations financières consolidées de l'ETAT</t>
  </si>
  <si>
    <t>1 er trimestre-2005</t>
  </si>
  <si>
    <t>2ème trimestre-2005</t>
  </si>
  <si>
    <t>3ème trimestre-2006</t>
  </si>
  <si>
    <t>4ème trimestre-2005</t>
  </si>
  <si>
    <t>3ème trimestre-2005</t>
  </si>
  <si>
    <t>1 er trimestre-2006</t>
  </si>
  <si>
    <t>2ème trimestre-2006</t>
  </si>
  <si>
    <t>4ème trimestre-2006</t>
  </si>
  <si>
    <t>1 er trimestre-2007</t>
  </si>
  <si>
    <t>2ème trimestre-2007</t>
  </si>
  <si>
    <t>3ème trimestre-2007</t>
  </si>
  <si>
    <t>4ème trimestre-2007</t>
  </si>
  <si>
    <t>1 er trimestre-2009</t>
  </si>
  <si>
    <t>2ème trimestre-2009</t>
  </si>
  <si>
    <t>3ème trimestre-2009</t>
  </si>
  <si>
    <t>4ème trimestre-2009</t>
  </si>
  <si>
    <t>1 er trimestre-2008</t>
  </si>
  <si>
    <t>2ème trimestre-2008</t>
  </si>
  <si>
    <t>3ème trimestre-2008</t>
  </si>
  <si>
    <t>4ème trimestre-2008</t>
  </si>
  <si>
    <t>1 er trimestre-2010</t>
  </si>
  <si>
    <t>2ème trimestre-2010</t>
  </si>
  <si>
    <t>3ème trimestre-2010</t>
  </si>
  <si>
    <t>4ème trimestre-2010</t>
  </si>
  <si>
    <t>1 er trimestre-2011</t>
  </si>
  <si>
    <t>2ème trimestre-2011</t>
  </si>
  <si>
    <t>3ème trimestre-2011</t>
  </si>
  <si>
    <t>4ème trimestre-2011</t>
  </si>
  <si>
    <t>1 er trimestre-2012</t>
  </si>
  <si>
    <t>2ème trimestre-2012</t>
  </si>
  <si>
    <t>3ème trimestre-2012</t>
  </si>
  <si>
    <t>4ème trimestre-2012</t>
  </si>
  <si>
    <t>1 er trimestre-2013</t>
  </si>
  <si>
    <t>2ème trimestre-2013</t>
  </si>
  <si>
    <t>3ème trimestre-2013</t>
  </si>
  <si>
    <t>4ème trimestre-2013</t>
  </si>
  <si>
    <t>1 er trimestre-2014</t>
  </si>
  <si>
    <t>2ème trimestre-2014</t>
  </si>
  <si>
    <t>3ème trimestre-2014</t>
  </si>
  <si>
    <t>4ème trimestre-2014</t>
  </si>
  <si>
    <t>1 er trimestre-2015</t>
  </si>
  <si>
    <t>2ème trimestre-2015</t>
  </si>
  <si>
    <t>3ème trimestre-2015</t>
  </si>
  <si>
    <t>4ème trimestre-2015</t>
  </si>
  <si>
    <t>1 er trimestre-2016</t>
  </si>
  <si>
    <t>2ème trimestre-2016</t>
  </si>
  <si>
    <t>3ème trimestre-2016</t>
  </si>
  <si>
    <t>4ème trimestre-2016</t>
  </si>
  <si>
    <t>1 er trimestre-2017</t>
  </si>
  <si>
    <t>2ème trimestre-2017</t>
  </si>
  <si>
    <t>3ème trimestre-2017</t>
  </si>
  <si>
    <t>4ème trimestre-2017</t>
  </si>
  <si>
    <t>Retour à la Table de Matière</t>
  </si>
  <si>
    <t>Opérations financières consolidées de l'ETAT( en millions de BIF)</t>
  </si>
  <si>
    <t>Recettes</t>
  </si>
  <si>
    <t>Total</t>
  </si>
  <si>
    <t>Recettes et dons</t>
  </si>
  <si>
    <t>Dépenses Courantes</t>
  </si>
  <si>
    <t>Solde globale base droits constatés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</si>
  <si>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</si>
  <si>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</si>
  <si>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</si>
  <si>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</si>
  <si>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</si>
  <si>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</si>
  <si>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</si>
  <si>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</si>
  <si>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</si>
  <si>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</si>
  <si>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</si>
  <si>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</si>
  <si>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</si>
  <si>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Opérations financières consolidées de l'Etat données mensuelles</t>
  </si>
  <si>
    <t>Opérations financières consolidées de l'Etat données trimestrielles</t>
  </si>
  <si>
    <t>Opérations financières consolidées de l'Etat données annuelles</t>
  </si>
  <si>
    <t>opérations financières consolidées de l'Etat.xls</t>
  </si>
  <si>
    <t>Retour à la Table de matière</t>
  </si>
  <si>
    <t>Solde global base droits constatés</t>
  </si>
  <si>
    <t xml:space="preserve">Différence entre (Recettes et dons)-dépenses </t>
  </si>
  <si>
    <t xml:space="preserve">opérations financières consolidées de l'ETAT renseigne sur les entrées et sortie de fonds de l'Etat. Elle dégage le déficit ou l'excédent </t>
  </si>
  <si>
    <t>1 er trimestre-2018</t>
  </si>
  <si>
    <t xml:space="preserve">  Opérations financières consolidées de l'ETAT (en millions de BIF)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</si>
  <si>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</si>
  <si>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</si>
  <si>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</si>
  <si>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</si>
  <si>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</si>
  <si>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Période                        rubliques</t>
  </si>
  <si>
    <t>2 er trimestre-2018</t>
  </si>
  <si>
    <t>3 er trimestre-2018</t>
  </si>
  <si>
    <t>4ème trimestre-2018</t>
  </si>
  <si>
    <t>1er trimestre-2019</t>
  </si>
  <si>
    <t>2018</t>
  </si>
  <si>
    <t>2ème trimestre-2019</t>
  </si>
  <si>
    <t>Q2-2019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</si>
</sst>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R&quot;\ * #,##0_ ;_ &quot;R&quot;\ * \-#,##0_ ;_ &quot;R&quot;\ * &quot;-&quot;_ ;_ @_ "/>
    <numFmt numFmtId="165" formatCode="_ * #,##0_ ;_ * \-#,##0_ ;_ * &quot;-&quot;_ ;_ @_ "/>
    <numFmt numFmtId="166" formatCode="_ &quot;R&quot;\ * #,##0.00_ ;_ &quot;R&quot;\ * \-#,##0.00_ ;_ &quot;R&quot;\ * &quot;-&quot;??_ ;_ @_ "/>
    <numFmt numFmtId="167" formatCode="_ * #,##0.00_ ;_ * \-#,##0.00_ ;_ * &quot;-&quot;??_ ;_ @_ "/>
    <numFmt numFmtId="168" formatCode="#,##0.0_);\(#,##0.0\)"/>
    <numFmt numFmtId="169" formatCode="#,##0.0"/>
    <numFmt numFmtId="170" formatCode="[$-40C]mmmm\-yy;@"/>
    <numFmt numFmtId="171" formatCode="[$-409]dd\-mmm\-yy;@"/>
    <numFmt numFmtId="172" formatCode="[$-409]mmm\-yy;@"/>
    <numFmt numFmtId="173" formatCode="mmm\-yyyy"/>
  </numFmts>
  <fonts count="60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sz val="14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30" borderId="0" applyNumberFormat="0" applyBorder="0" applyAlignment="0" applyProtection="0"/>
    <xf numFmtId="9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54">
    <xf numFmtId="168" fontId="0" fillId="0" borderId="0" xfId="0" applyAlignment="1">
      <alignment/>
    </xf>
    <xf numFmtId="168" fontId="25" fillId="0" borderId="0" xfId="0" applyNumberFormat="1" applyFont="1" applyAlignment="1">
      <alignment/>
    </xf>
    <xf numFmtId="168" fontId="25" fillId="0" borderId="10" xfId="0" applyNumberFormat="1" applyFont="1" applyBorder="1" applyAlignment="1">
      <alignment/>
    </xf>
    <xf numFmtId="169" fontId="25" fillId="0" borderId="10" xfId="0" applyNumberFormat="1" applyFont="1" applyBorder="1" applyAlignment="1">
      <alignment/>
    </xf>
    <xf numFmtId="168" fontId="25" fillId="0" borderId="0" xfId="0" applyNumberFormat="1" applyFont="1" applyAlignment="1">
      <alignment horizontal="center"/>
    </xf>
    <xf numFmtId="168" fontId="0" fillId="0" borderId="0" xfId="0" applyAlignment="1">
      <alignment horizontal="center"/>
    </xf>
    <xf numFmtId="0" fontId="25" fillId="0" borderId="10" xfId="0" applyNumberFormat="1" applyFont="1" applyBorder="1" applyAlignment="1">
      <alignment horizontal="center"/>
    </xf>
    <xf numFmtId="168" fontId="53" fillId="0" borderId="0" xfId="0" applyFont="1" applyAlignment="1">
      <alignment/>
    </xf>
    <xf numFmtId="168" fontId="54" fillId="0" borderId="0" xfId="0" applyFont="1" applyAlignment="1">
      <alignment/>
    </xf>
    <xf numFmtId="168" fontId="55" fillId="0" borderId="0" xfId="0" applyFont="1" applyAlignment="1">
      <alignment/>
    </xf>
    <xf numFmtId="168" fontId="56" fillId="33" borderId="11" xfId="0" applyFont="1" applyFill="1" applyBorder="1" applyAlignment="1">
      <alignment/>
    </xf>
    <xf numFmtId="0" fontId="57" fillId="6" borderId="0" xfId="45" applyFont="1" applyFill="1" applyAlignment="1" applyProtection="1">
      <alignment/>
      <protection/>
    </xf>
    <xf numFmtId="168" fontId="54" fillId="6" borderId="0" xfId="0" applyFont="1" applyFill="1" applyAlignment="1">
      <alignment/>
    </xf>
    <xf numFmtId="49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 quotePrefix="1">
      <alignment horizontal="right"/>
    </xf>
    <xf numFmtId="168" fontId="58" fillId="6" borderId="12" xfId="0" applyFont="1" applyFill="1" applyBorder="1" applyAlignment="1">
      <alignment/>
    </xf>
    <xf numFmtId="168" fontId="54" fillId="6" borderId="12" xfId="0" applyFont="1" applyFill="1" applyBorder="1" applyAlignment="1">
      <alignment/>
    </xf>
    <xf numFmtId="171" fontId="54" fillId="0" borderId="0" xfId="0" applyNumberFormat="1" applyFont="1" applyAlignment="1">
      <alignment horizontal="left"/>
    </xf>
    <xf numFmtId="168" fontId="2" fillId="0" borderId="0" xfId="45" applyNumberFormat="1" applyAlignment="1" applyProtection="1">
      <alignment/>
      <protection/>
    </xf>
    <xf numFmtId="168" fontId="32" fillId="0" borderId="10" xfId="0" applyFont="1" applyBorder="1" applyAlignment="1" quotePrefix="1">
      <alignment/>
    </xf>
    <xf numFmtId="168" fontId="32" fillId="0" borderId="10" xfId="0" applyFont="1" applyBorder="1" applyAlignment="1">
      <alignment horizontal="left"/>
    </xf>
    <xf numFmtId="168" fontId="32" fillId="0" borderId="10" xfId="0" applyFont="1" applyBorder="1" applyAlignment="1" quotePrefix="1">
      <alignment horizontal="left"/>
    </xf>
    <xf numFmtId="168" fontId="2" fillId="0" borderId="0" xfId="45" applyNumberFormat="1" applyAlignment="1" applyProtection="1">
      <alignment horizontal="center"/>
      <protection/>
    </xf>
    <xf numFmtId="168" fontId="4" fillId="0" borderId="0" xfId="0" applyFont="1" applyAlignment="1">
      <alignment/>
    </xf>
    <xf numFmtId="168" fontId="32" fillId="34" borderId="13" xfId="0" applyFont="1" applyFill="1" applyBorder="1" applyAlignment="1">
      <alignment/>
    </xf>
    <xf numFmtId="168" fontId="33" fillId="0" borderId="0" xfId="0" applyNumberFormat="1" applyFont="1" applyAlignment="1">
      <alignment horizontal="center"/>
    </xf>
    <xf numFmtId="168" fontId="5" fillId="0" borderId="0" xfId="0" applyFont="1" applyAlignment="1">
      <alignment horizontal="justify" vertical="center"/>
    </xf>
    <xf numFmtId="172" fontId="54" fillId="6" borderId="0" xfId="0" applyNumberFormat="1" applyFont="1" applyFill="1" applyAlignment="1">
      <alignment horizontal="right"/>
    </xf>
    <xf numFmtId="168" fontId="59" fillId="0" borderId="0" xfId="0" applyFont="1" applyBorder="1" applyAlignment="1">
      <alignment horizontal="center" wrapText="1"/>
    </xf>
    <xf numFmtId="168" fontId="32" fillId="0" borderId="0" xfId="0" applyNumberFormat="1" applyFont="1" applyAlignment="1">
      <alignment horizontal="center"/>
    </xf>
    <xf numFmtId="168" fontId="32" fillId="0" borderId="0" xfId="0" applyNumberFormat="1" applyFont="1" applyAlignment="1">
      <alignment/>
    </xf>
    <xf numFmtId="168" fontId="7" fillId="0" borderId="0" xfId="0" applyFont="1" applyAlignment="1">
      <alignment/>
    </xf>
    <xf numFmtId="170" fontId="25" fillId="0" borderId="10" xfId="0" applyNumberFormat="1" applyFont="1" applyBorder="1" applyAlignment="1">
      <alignment horizontal="left"/>
    </xf>
    <xf numFmtId="168" fontId="33" fillId="35" borderId="10" xfId="0" applyNumberFormat="1" applyFont="1" applyFill="1" applyBorder="1" applyAlignment="1">
      <alignment vertical="center"/>
    </xf>
    <xf numFmtId="168" fontId="33" fillId="35" borderId="10" xfId="0" applyNumberFormat="1" applyFont="1" applyFill="1" applyBorder="1" applyAlignment="1">
      <alignment vertical="center" wrapText="1"/>
    </xf>
    <xf numFmtId="170" fontId="25" fillId="0" borderId="14" xfId="0" applyNumberFormat="1" applyFont="1" applyBorder="1" applyAlignment="1">
      <alignment horizontal="left"/>
    </xf>
    <xf numFmtId="169" fontId="25" fillId="0" borderId="15" xfId="0" applyNumberFormat="1" applyFont="1" applyBorder="1" applyAlignment="1">
      <alignment/>
    </xf>
    <xf numFmtId="168" fontId="25" fillId="0" borderId="16" xfId="0" applyNumberFormat="1" applyFont="1" applyBorder="1" applyAlignment="1">
      <alignment/>
    </xf>
    <xf numFmtId="168" fontId="25" fillId="0" borderId="0" xfId="0" applyNumberFormat="1" applyFont="1" applyBorder="1" applyAlignment="1">
      <alignment/>
    </xf>
    <xf numFmtId="169" fontId="25" fillId="0" borderId="0" xfId="0" applyNumberFormat="1" applyFont="1" applyBorder="1" applyAlignment="1">
      <alignment/>
    </xf>
    <xf numFmtId="168" fontId="33" fillId="0" borderId="0" xfId="0" applyNumberFormat="1" applyFont="1" applyAlignment="1">
      <alignment/>
    </xf>
    <xf numFmtId="4" fontId="25" fillId="0" borderId="10" xfId="0" applyNumberFormat="1" applyFont="1" applyBorder="1" applyAlignment="1">
      <alignment/>
    </xf>
    <xf numFmtId="168" fontId="32" fillId="34" borderId="13" xfId="0" applyFont="1" applyFill="1" applyBorder="1" applyAlignment="1">
      <alignment horizontal="center"/>
    </xf>
    <xf numFmtId="168" fontId="32" fillId="34" borderId="17" xfId="0" applyFont="1" applyFill="1" applyBorder="1" applyAlignment="1">
      <alignment horizontal="center"/>
    </xf>
    <xf numFmtId="168" fontId="32" fillId="34" borderId="18" xfId="0" applyFont="1" applyFill="1" applyBorder="1" applyAlignment="1">
      <alignment horizontal="center"/>
    </xf>
    <xf numFmtId="168" fontId="33" fillId="35" borderId="10" xfId="0" applyNumberFormat="1" applyFont="1" applyFill="1" applyBorder="1" applyAlignment="1">
      <alignment horizontal="center" vertical="center"/>
    </xf>
    <xf numFmtId="168" fontId="33" fillId="35" borderId="19" xfId="0" applyNumberFormat="1" applyFont="1" applyFill="1" applyBorder="1" applyAlignment="1">
      <alignment horizontal="center" vertical="center"/>
    </xf>
    <xf numFmtId="168" fontId="33" fillId="35" borderId="20" xfId="0" applyNumberFormat="1" applyFont="1" applyFill="1" applyBorder="1" applyAlignment="1">
      <alignment horizontal="center" vertical="center"/>
    </xf>
    <xf numFmtId="168" fontId="33" fillId="35" borderId="13" xfId="0" applyNumberFormat="1" applyFont="1" applyFill="1" applyBorder="1" applyAlignment="1">
      <alignment horizontal="center" vertical="center" wrapText="1"/>
    </xf>
    <xf numFmtId="168" fontId="33" fillId="35" borderId="18" xfId="0" applyNumberFormat="1" applyFont="1" applyFill="1" applyBorder="1" applyAlignment="1">
      <alignment horizontal="center" vertical="center" wrapText="1"/>
    </xf>
    <xf numFmtId="168" fontId="35" fillId="0" borderId="14" xfId="0" applyNumberFormat="1" applyFont="1" applyBorder="1" applyAlignment="1">
      <alignment horizontal="left"/>
    </xf>
    <xf numFmtId="168" fontId="35" fillId="0" borderId="16" xfId="0" applyNumberFormat="1" applyFont="1" applyBorder="1" applyAlignment="1">
      <alignment horizontal="left"/>
    </xf>
    <xf numFmtId="168" fontId="35" fillId="0" borderId="15" xfId="0" applyNumberFormat="1" applyFont="1" applyBorder="1" applyAlignment="1">
      <alignment horizontal="left"/>
    </xf>
    <xf numFmtId="168" fontId="33" fillId="0" borderId="0" xfId="0" applyNumberFormat="1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0</xdr:row>
      <xdr:rowOff>47625</xdr:rowOff>
    </xdr:from>
    <xdr:to>
      <xdr:col>1</xdr:col>
      <xdr:colOff>1438275</xdr:colOff>
      <xdr:row>2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76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72"/>
  <sheetViews>
    <sheetView zoomScalePageLayoutView="0" workbookViewId="0" topLeftCell="A1">
      <selection activeCell="E15" sqref="E15"/>
    </sheetView>
  </sheetViews>
  <sheetFormatPr defaultColWidth="8.88671875" defaultRowHeight="15.75"/>
  <cols>
    <col min="1" max="1" width="4.21484375" style="8" customWidth="1"/>
    <col min="2" max="2" width="68.6640625" style="8" bestFit="1" customWidth="1"/>
    <col min="3" max="3" width="46.10546875" style="8" bestFit="1" customWidth="1"/>
    <col min="4" max="4" width="17.10546875" style="8" bestFit="1" customWidth="1"/>
    <col min="5" max="5" width="24.10546875" style="8" customWidth="1"/>
    <col min="6" max="16384" width="8.88671875" style="8" customWidth="1"/>
  </cols>
  <sheetData>
    <row r="2" ht="15.75">
      <c r="B2" s="26" t="s">
        <v>88</v>
      </c>
    </row>
    <row r="3" spans="2:3" ht="15.75">
      <c r="B3" s="26" t="s">
        <v>89</v>
      </c>
      <c r="C3"/>
    </row>
    <row r="4" ht="15.75">
      <c r="B4" s="26" t="s">
        <v>90</v>
      </c>
    </row>
    <row r="5" ht="15.75">
      <c r="B5" s="26" t="s">
        <v>91</v>
      </c>
    </row>
    <row r="6" ht="15.75">
      <c r="B6" s="26"/>
    </row>
    <row r="8" ht="18.75">
      <c r="B8" s="7" t="s">
        <v>65</v>
      </c>
    </row>
    <row r="9" ht="18.75">
      <c r="B9" s="9" t="s">
        <v>5</v>
      </c>
    </row>
    <row r="11" ht="15.75">
      <c r="B11" s="8" t="s">
        <v>66</v>
      </c>
    </row>
    <row r="12" spans="2:5" ht="16.5" thickBot="1">
      <c r="B12" s="10" t="s">
        <v>67</v>
      </c>
      <c r="C12" s="10" t="s">
        <v>68</v>
      </c>
      <c r="D12" s="10" t="s">
        <v>69</v>
      </c>
      <c r="E12" s="10" t="s">
        <v>92</v>
      </c>
    </row>
    <row r="13" spans="2:5" ht="15.75">
      <c r="B13" s="11" t="s">
        <v>70</v>
      </c>
      <c r="C13" s="12" t="s">
        <v>78</v>
      </c>
      <c r="D13" s="12" t="s">
        <v>70</v>
      </c>
      <c r="E13" s="27">
        <v>43617</v>
      </c>
    </row>
    <row r="14" spans="2:5" ht="15.75">
      <c r="B14" s="11" t="s">
        <v>71</v>
      </c>
      <c r="C14" s="12" t="s">
        <v>79</v>
      </c>
      <c r="D14" s="12" t="s">
        <v>71</v>
      </c>
      <c r="E14" s="14" t="s">
        <v>100</v>
      </c>
    </row>
    <row r="15" spans="2:5" ht="15.75">
      <c r="B15" s="11" t="s">
        <v>72</v>
      </c>
      <c r="C15" s="12" t="s">
        <v>80</v>
      </c>
      <c r="D15" s="12" t="s">
        <v>72</v>
      </c>
      <c r="E15" s="13" t="s">
        <v>98</v>
      </c>
    </row>
    <row r="16" spans="2:5" ht="16.5" thickBot="1">
      <c r="B16" s="15"/>
      <c r="C16" s="16"/>
      <c r="D16" s="16"/>
      <c r="E16" s="16"/>
    </row>
    <row r="18" spans="2:3" ht="15.75">
      <c r="B18" s="8" t="s">
        <v>73</v>
      </c>
      <c r="C18" s="17"/>
    </row>
    <row r="19" spans="2:3" ht="15.75">
      <c r="B19" s="8" t="s">
        <v>74</v>
      </c>
      <c r="C19" s="17"/>
    </row>
    <row r="21" spans="2:3" ht="15.75">
      <c r="B21" s="8" t="s">
        <v>75</v>
      </c>
      <c r="C21" s="23" t="s">
        <v>81</v>
      </c>
    </row>
    <row r="22" spans="2:3" ht="15.75">
      <c r="B22" s="8" t="s">
        <v>76</v>
      </c>
      <c r="C22" s="18" t="s">
        <v>77</v>
      </c>
    </row>
    <row r="25" ht="31.5">
      <c r="B25" s="28" t="s">
        <v>85</v>
      </c>
    </row>
    <row r="26" spans="2:3" ht="18.75">
      <c r="B26" s="42" t="s">
        <v>62</v>
      </c>
      <c r="C26" s="19" t="s">
        <v>60</v>
      </c>
    </row>
    <row r="27" spans="2:3" ht="18.75">
      <c r="B27" s="43"/>
      <c r="C27" s="19" t="s">
        <v>1</v>
      </c>
    </row>
    <row r="28" spans="2:3" ht="18.75">
      <c r="B28" s="44"/>
      <c r="C28" s="19" t="s">
        <v>61</v>
      </c>
    </row>
    <row r="29" spans="2:3" ht="18.75">
      <c r="B29" s="42" t="s">
        <v>2</v>
      </c>
      <c r="C29" s="20" t="s">
        <v>63</v>
      </c>
    </row>
    <row r="30" spans="2:3" ht="18.75">
      <c r="B30" s="43"/>
      <c r="C30" s="20" t="s">
        <v>4</v>
      </c>
    </row>
    <row r="31" spans="2:3" ht="18.75">
      <c r="B31" s="44"/>
      <c r="C31" s="21" t="s">
        <v>61</v>
      </c>
    </row>
    <row r="32" spans="2:3" ht="18.75">
      <c r="B32" s="24" t="s">
        <v>83</v>
      </c>
      <c r="C32" s="19" t="s">
        <v>84</v>
      </c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</sheetData>
  <sheetProtection/>
  <mergeCells count="2">
    <mergeCell ref="B26:B28"/>
    <mergeCell ref="B29:B31"/>
  </mergeCells>
  <hyperlinks>
    <hyperlink ref="B13" location="Mensuelle!A1" display="Mensuelle"/>
    <hyperlink ref="B14" location="Trimestrielle!A1" display="Trimestrielle"/>
    <hyperlink ref="B15" location="Annuelle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845"/>
  <sheetViews>
    <sheetView tabSelected="1" zoomScalePageLayoutView="0" workbookViewId="0" topLeftCell="A1">
      <pane xSplit="1" ySplit="5" topLeftCell="B16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82" sqref="B182"/>
    </sheetView>
  </sheetViews>
  <sheetFormatPr defaultColWidth="8.88671875" defaultRowHeight="15.75"/>
  <cols>
    <col min="1" max="1" width="24.4453125" style="0" customWidth="1"/>
    <col min="2" max="2" width="8.88671875" style="0" bestFit="1" customWidth="1"/>
    <col min="3" max="4" width="8.4453125" style="0" bestFit="1" customWidth="1"/>
    <col min="5" max="5" width="10.6640625" style="0" customWidth="1"/>
    <col min="6" max="6" width="9.77734375" style="0" bestFit="1" customWidth="1"/>
    <col min="7" max="7" width="8.4453125" style="0" bestFit="1" customWidth="1"/>
    <col min="8" max="8" width="10.5546875" style="0" customWidth="1"/>
  </cols>
  <sheetData>
    <row r="1" spans="1:11" ht="15.75">
      <c r="A1" s="22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31" customFormat="1" ht="19.5">
      <c r="A2" s="29"/>
      <c r="B2" s="30"/>
      <c r="C2" s="40" t="s">
        <v>59</v>
      </c>
      <c r="D2" s="40"/>
      <c r="E2" s="40"/>
      <c r="F2" s="40"/>
      <c r="G2" s="30"/>
      <c r="H2" s="30"/>
      <c r="I2" s="30"/>
      <c r="J2" s="30"/>
      <c r="K2" s="30"/>
    </row>
    <row r="3" spans="1:11" s="31" customFormat="1" ht="19.5">
      <c r="A3" s="29"/>
      <c r="B3" s="30"/>
      <c r="C3" s="25"/>
      <c r="D3" s="25"/>
      <c r="E3" s="25"/>
      <c r="F3" s="25"/>
      <c r="G3" s="30"/>
      <c r="H3" s="30"/>
      <c r="I3" s="30"/>
      <c r="J3" s="30"/>
      <c r="K3" s="30"/>
    </row>
    <row r="4" spans="1:11" s="31" customFormat="1" ht="19.5">
      <c r="A4" s="46" t="s">
        <v>93</v>
      </c>
      <c r="B4" s="45" t="s">
        <v>62</v>
      </c>
      <c r="C4" s="45"/>
      <c r="D4" s="45"/>
      <c r="E4" s="45" t="s">
        <v>2</v>
      </c>
      <c r="F4" s="45"/>
      <c r="G4" s="45"/>
      <c r="H4" s="48" t="s">
        <v>64</v>
      </c>
      <c r="I4" s="30"/>
      <c r="J4" s="30"/>
      <c r="K4" s="30"/>
    </row>
    <row r="5" spans="1:11" s="31" customFormat="1" ht="37.5">
      <c r="A5" s="47"/>
      <c r="B5" s="33" t="s">
        <v>60</v>
      </c>
      <c r="C5" s="33" t="s">
        <v>1</v>
      </c>
      <c r="D5" s="33" t="s">
        <v>61</v>
      </c>
      <c r="E5" s="34" t="s">
        <v>63</v>
      </c>
      <c r="F5" s="34" t="s">
        <v>4</v>
      </c>
      <c r="G5" s="33" t="s">
        <v>61</v>
      </c>
      <c r="H5" s="49"/>
      <c r="I5" s="30"/>
      <c r="J5" s="30"/>
      <c r="K5" s="30"/>
    </row>
    <row r="6" spans="1:11" ht="15.75">
      <c r="A6" s="32">
        <v>38353</v>
      </c>
      <c r="B6" s="2">
        <v>13860.1</v>
      </c>
      <c r="C6" s="2">
        <v>17287.1</v>
      </c>
      <c r="D6" s="2">
        <f aca="true" t="shared" si="0" ref="D6:D62">SUM(B6:C6)</f>
        <v>31147.199999999997</v>
      </c>
      <c r="E6" s="2">
        <v>15206.3</v>
      </c>
      <c r="F6" s="2">
        <v>4921</v>
      </c>
      <c r="G6" s="2">
        <f aca="true" t="shared" si="1" ref="G6:G62">SUM(E6:F6)</f>
        <v>20127.3</v>
      </c>
      <c r="H6" s="3">
        <f aca="true" t="shared" si="2" ref="H6:H62">D6-G6</f>
        <v>11019.899999999998</v>
      </c>
      <c r="I6" s="1"/>
      <c r="J6" s="1"/>
      <c r="K6" s="1"/>
    </row>
    <row r="7" spans="1:11" ht="15.75">
      <c r="A7" s="32">
        <v>38384</v>
      </c>
      <c r="B7" s="2">
        <v>11070.4</v>
      </c>
      <c r="C7" s="2">
        <v>7791.5</v>
      </c>
      <c r="D7" s="2">
        <f t="shared" si="0"/>
        <v>18861.9</v>
      </c>
      <c r="E7" s="2">
        <v>15295.9</v>
      </c>
      <c r="F7" s="2">
        <v>6331.3</v>
      </c>
      <c r="G7" s="2">
        <f t="shared" si="1"/>
        <v>21627.2</v>
      </c>
      <c r="H7" s="3">
        <f t="shared" si="2"/>
        <v>-2765.2999999999993</v>
      </c>
      <c r="I7" s="1"/>
      <c r="J7" s="1"/>
      <c r="K7" s="1"/>
    </row>
    <row r="8" spans="1:11" ht="15.75">
      <c r="A8" s="32">
        <v>38412</v>
      </c>
      <c r="B8" s="2">
        <v>16765.1</v>
      </c>
      <c r="C8" s="2">
        <v>7555.1</v>
      </c>
      <c r="D8" s="2">
        <f t="shared" si="0"/>
        <v>24320.199999999997</v>
      </c>
      <c r="E8" s="2">
        <v>14490.3</v>
      </c>
      <c r="F8" s="2">
        <v>5789.2</v>
      </c>
      <c r="G8" s="2">
        <f t="shared" si="1"/>
        <v>20279.5</v>
      </c>
      <c r="H8" s="3">
        <f t="shared" si="2"/>
        <v>4040.699999999997</v>
      </c>
      <c r="I8" s="1"/>
      <c r="J8" s="1"/>
      <c r="K8" s="1"/>
    </row>
    <row r="9" spans="1:11" ht="15.75">
      <c r="A9" s="32">
        <v>38443</v>
      </c>
      <c r="B9" s="2">
        <v>15798.6</v>
      </c>
      <c r="C9" s="2">
        <v>4278.5</v>
      </c>
      <c r="D9" s="2">
        <f t="shared" si="0"/>
        <v>20077.1</v>
      </c>
      <c r="E9" s="2">
        <v>16433.3</v>
      </c>
      <c r="F9" s="2">
        <v>5718.3</v>
      </c>
      <c r="G9" s="2">
        <f t="shared" si="1"/>
        <v>22151.6</v>
      </c>
      <c r="H9" s="3">
        <f t="shared" si="2"/>
        <v>-2074.5</v>
      </c>
      <c r="I9" s="1"/>
      <c r="J9" s="1"/>
      <c r="K9" s="1"/>
    </row>
    <row r="10" spans="1:11" ht="15.75">
      <c r="A10" s="32">
        <v>38473</v>
      </c>
      <c r="B10" s="2">
        <v>11856.2</v>
      </c>
      <c r="C10" s="2">
        <v>8222.7</v>
      </c>
      <c r="D10" s="2">
        <f t="shared" si="0"/>
        <v>20078.9</v>
      </c>
      <c r="E10" s="2">
        <v>15407.5</v>
      </c>
      <c r="F10" s="2">
        <v>7631.3</v>
      </c>
      <c r="G10" s="2">
        <f t="shared" si="1"/>
        <v>23038.8</v>
      </c>
      <c r="H10" s="3">
        <f t="shared" si="2"/>
        <v>-2959.899999999998</v>
      </c>
      <c r="I10" s="1"/>
      <c r="J10" s="1"/>
      <c r="K10" s="1"/>
    </row>
    <row r="11" spans="1:11" ht="15.75">
      <c r="A11" s="32">
        <v>38504</v>
      </c>
      <c r="B11" s="2">
        <v>17414.1</v>
      </c>
      <c r="C11" s="2">
        <v>9313.4</v>
      </c>
      <c r="D11" s="2">
        <f t="shared" si="0"/>
        <v>26727.5</v>
      </c>
      <c r="E11" s="2">
        <v>17749.7</v>
      </c>
      <c r="F11" s="2">
        <v>10326.2</v>
      </c>
      <c r="G11" s="2">
        <f t="shared" si="1"/>
        <v>28075.9</v>
      </c>
      <c r="H11" s="3">
        <f t="shared" si="2"/>
        <v>-1348.4000000000015</v>
      </c>
      <c r="I11" s="1"/>
      <c r="J11" s="1"/>
      <c r="K11" s="1"/>
    </row>
    <row r="12" spans="1:11" ht="15.75">
      <c r="A12" s="32">
        <v>38534</v>
      </c>
      <c r="B12" s="2">
        <v>12873.4</v>
      </c>
      <c r="C12" s="2">
        <v>7198.7</v>
      </c>
      <c r="D12" s="2">
        <f t="shared" si="0"/>
        <v>20072.1</v>
      </c>
      <c r="E12" s="2">
        <v>19322.4</v>
      </c>
      <c r="F12" s="2">
        <v>5561.9</v>
      </c>
      <c r="G12" s="2">
        <f t="shared" si="1"/>
        <v>24884.300000000003</v>
      </c>
      <c r="H12" s="3">
        <f t="shared" si="2"/>
        <v>-4812.200000000004</v>
      </c>
      <c r="I12" s="1"/>
      <c r="J12" s="1"/>
      <c r="K12" s="1"/>
    </row>
    <row r="13" spans="1:11" ht="15.75">
      <c r="A13" s="32">
        <v>38565</v>
      </c>
      <c r="B13" s="2">
        <v>13787.7</v>
      </c>
      <c r="C13" s="2">
        <v>7843.2</v>
      </c>
      <c r="D13" s="2">
        <f t="shared" si="0"/>
        <v>21630.9</v>
      </c>
      <c r="E13" s="2">
        <v>17203</v>
      </c>
      <c r="F13" s="2">
        <v>16472.7</v>
      </c>
      <c r="G13" s="2">
        <f t="shared" si="1"/>
        <v>33675.7</v>
      </c>
      <c r="H13" s="3">
        <f t="shared" si="2"/>
        <v>-12044.799999999996</v>
      </c>
      <c r="I13" s="1"/>
      <c r="J13" s="1"/>
      <c r="K13" s="1"/>
    </row>
    <row r="14" spans="1:11" ht="15.75">
      <c r="A14" s="32">
        <v>38596</v>
      </c>
      <c r="B14" s="2">
        <v>15108.6</v>
      </c>
      <c r="C14" s="2">
        <v>6497.6</v>
      </c>
      <c r="D14" s="2">
        <f t="shared" si="0"/>
        <v>21606.2</v>
      </c>
      <c r="E14" s="2">
        <v>15047.6</v>
      </c>
      <c r="F14" s="2">
        <v>5991.2</v>
      </c>
      <c r="G14" s="2">
        <f t="shared" si="1"/>
        <v>21038.8</v>
      </c>
      <c r="H14" s="3">
        <f t="shared" si="2"/>
        <v>567.4000000000015</v>
      </c>
      <c r="I14" s="1"/>
      <c r="J14" s="1"/>
      <c r="K14" s="1"/>
    </row>
    <row r="15" spans="1:11" ht="15.75">
      <c r="A15" s="32">
        <v>38626</v>
      </c>
      <c r="B15" s="2">
        <v>16611.9</v>
      </c>
      <c r="C15" s="2">
        <v>18395.7</v>
      </c>
      <c r="D15" s="2">
        <f t="shared" si="0"/>
        <v>35007.600000000006</v>
      </c>
      <c r="E15" s="2">
        <v>16819</v>
      </c>
      <c r="F15" s="2">
        <v>5460.4</v>
      </c>
      <c r="G15" s="2">
        <f t="shared" si="1"/>
        <v>22279.4</v>
      </c>
      <c r="H15" s="3">
        <f t="shared" si="2"/>
        <v>12728.200000000004</v>
      </c>
      <c r="I15" s="1"/>
      <c r="J15" s="1"/>
      <c r="K15" s="1"/>
    </row>
    <row r="16" spans="1:11" ht="15.75">
      <c r="A16" s="32">
        <v>38657</v>
      </c>
      <c r="B16" s="2">
        <v>12318.5</v>
      </c>
      <c r="C16" s="2">
        <v>6165.9</v>
      </c>
      <c r="D16" s="2">
        <f t="shared" si="0"/>
        <v>18484.4</v>
      </c>
      <c r="E16" s="2">
        <v>18058.9</v>
      </c>
      <c r="F16" s="2">
        <v>5698.7</v>
      </c>
      <c r="G16" s="2">
        <f t="shared" si="1"/>
        <v>23757.600000000002</v>
      </c>
      <c r="H16" s="3">
        <f t="shared" si="2"/>
        <v>-5273.200000000001</v>
      </c>
      <c r="I16" s="1"/>
      <c r="J16" s="1"/>
      <c r="K16" s="1"/>
    </row>
    <row r="17" spans="1:11" ht="15.75">
      <c r="A17" s="32">
        <v>38687</v>
      </c>
      <c r="B17" s="2">
        <v>19193.6</v>
      </c>
      <c r="C17" s="2">
        <v>2450.6</v>
      </c>
      <c r="D17" s="2">
        <f t="shared" si="0"/>
        <v>21644.199999999997</v>
      </c>
      <c r="E17" s="2">
        <v>40233.1</v>
      </c>
      <c r="F17" s="2">
        <v>4658.8</v>
      </c>
      <c r="G17" s="2">
        <f t="shared" si="1"/>
        <v>44891.9</v>
      </c>
      <c r="H17" s="3">
        <f t="shared" si="2"/>
        <v>-23247.700000000004</v>
      </c>
      <c r="I17" s="1"/>
      <c r="J17" s="1"/>
      <c r="K17" s="1"/>
    </row>
    <row r="18" spans="1:11" ht="15.75">
      <c r="A18" s="32">
        <v>38718</v>
      </c>
      <c r="B18" s="2">
        <v>15492.1</v>
      </c>
      <c r="C18" s="2">
        <v>6685.3</v>
      </c>
      <c r="D18" s="2">
        <f t="shared" si="0"/>
        <v>22177.4</v>
      </c>
      <c r="E18" s="2">
        <v>16119.2</v>
      </c>
      <c r="F18" s="2">
        <v>13188</v>
      </c>
      <c r="G18" s="2">
        <f t="shared" si="1"/>
        <v>29307.2</v>
      </c>
      <c r="H18" s="3">
        <f t="shared" si="2"/>
        <v>-7129.799999999999</v>
      </c>
      <c r="I18" s="1"/>
      <c r="J18" s="1"/>
      <c r="K18" s="1"/>
    </row>
    <row r="19" spans="1:11" ht="15.75">
      <c r="A19" s="32">
        <v>38749</v>
      </c>
      <c r="B19" s="2">
        <v>12255.2</v>
      </c>
      <c r="C19" s="2">
        <v>573.6</v>
      </c>
      <c r="D19" s="2">
        <f t="shared" si="0"/>
        <v>12828.800000000001</v>
      </c>
      <c r="E19" s="2">
        <v>20533.5</v>
      </c>
      <c r="F19" s="2">
        <v>4398.5</v>
      </c>
      <c r="G19" s="2">
        <f t="shared" si="1"/>
        <v>24932</v>
      </c>
      <c r="H19" s="3">
        <f t="shared" si="2"/>
        <v>-12103.199999999999</v>
      </c>
      <c r="I19" s="1"/>
      <c r="J19" s="1"/>
      <c r="K19" s="1"/>
    </row>
    <row r="20" spans="1:11" ht="15.75">
      <c r="A20" s="32">
        <v>38777</v>
      </c>
      <c r="B20" s="2">
        <v>16592.4</v>
      </c>
      <c r="C20" s="2">
        <v>880.2</v>
      </c>
      <c r="D20" s="2">
        <f t="shared" si="0"/>
        <v>17472.600000000002</v>
      </c>
      <c r="E20" s="2">
        <v>15937.1</v>
      </c>
      <c r="F20" s="2">
        <v>3582.9</v>
      </c>
      <c r="G20" s="2">
        <f t="shared" si="1"/>
        <v>19520</v>
      </c>
      <c r="H20" s="3">
        <f t="shared" si="2"/>
        <v>-2047.3999999999978</v>
      </c>
      <c r="I20" s="1"/>
      <c r="J20" s="1"/>
      <c r="K20" s="1"/>
    </row>
    <row r="21" spans="1:11" ht="15.75">
      <c r="A21" s="32">
        <v>38808</v>
      </c>
      <c r="B21" s="2">
        <v>13822.1</v>
      </c>
      <c r="C21" s="2">
        <v>4358.8</v>
      </c>
      <c r="D21" s="2">
        <f t="shared" si="0"/>
        <v>18180.9</v>
      </c>
      <c r="E21" s="2">
        <v>19621.5</v>
      </c>
      <c r="F21" s="2">
        <v>9320.7</v>
      </c>
      <c r="G21" s="2">
        <f t="shared" si="1"/>
        <v>28942.2</v>
      </c>
      <c r="H21" s="3">
        <f t="shared" si="2"/>
        <v>-10761.3</v>
      </c>
      <c r="I21" s="1"/>
      <c r="J21" s="1"/>
      <c r="K21" s="1"/>
    </row>
    <row r="22" spans="1:11" ht="15.75">
      <c r="A22" s="32">
        <v>38838</v>
      </c>
      <c r="B22" s="2">
        <v>13133.1</v>
      </c>
      <c r="C22" s="2">
        <v>5107.1</v>
      </c>
      <c r="D22" s="2">
        <f t="shared" si="0"/>
        <v>18240.2</v>
      </c>
      <c r="E22" s="2">
        <v>17171</v>
      </c>
      <c r="F22" s="2">
        <v>4768.8</v>
      </c>
      <c r="G22" s="2">
        <f t="shared" si="1"/>
        <v>21939.8</v>
      </c>
      <c r="H22" s="3">
        <f t="shared" si="2"/>
        <v>-3699.5999999999985</v>
      </c>
      <c r="I22" s="1"/>
      <c r="J22" s="1"/>
      <c r="K22" s="1"/>
    </row>
    <row r="23" spans="1:11" ht="15.75">
      <c r="A23" s="32">
        <v>38869</v>
      </c>
      <c r="B23" s="2">
        <v>22759.9</v>
      </c>
      <c r="C23" s="2">
        <v>4593.1</v>
      </c>
      <c r="D23" s="2">
        <f t="shared" si="0"/>
        <v>27353</v>
      </c>
      <c r="E23" s="2">
        <v>18676.2</v>
      </c>
      <c r="F23" s="2">
        <v>6214.1</v>
      </c>
      <c r="G23" s="2">
        <f t="shared" si="1"/>
        <v>24890.300000000003</v>
      </c>
      <c r="H23" s="3">
        <f t="shared" si="2"/>
        <v>2462.699999999997</v>
      </c>
      <c r="I23" s="1"/>
      <c r="J23" s="1"/>
      <c r="K23" s="1"/>
    </row>
    <row r="24" spans="1:11" ht="15.75">
      <c r="A24" s="32">
        <v>38899</v>
      </c>
      <c r="B24" s="2">
        <v>13008.6</v>
      </c>
      <c r="C24" s="2">
        <v>13229.3</v>
      </c>
      <c r="D24" s="2">
        <f t="shared" si="0"/>
        <v>26237.9</v>
      </c>
      <c r="E24" s="2">
        <v>21415.8</v>
      </c>
      <c r="F24" s="2">
        <v>17191.1</v>
      </c>
      <c r="G24" s="2">
        <f t="shared" si="1"/>
        <v>38606.899999999994</v>
      </c>
      <c r="H24" s="3">
        <f t="shared" si="2"/>
        <v>-12368.999999999993</v>
      </c>
      <c r="I24" s="1"/>
      <c r="J24" s="1"/>
      <c r="K24" s="1"/>
    </row>
    <row r="25" spans="1:11" ht="15.75">
      <c r="A25" s="32">
        <v>38930</v>
      </c>
      <c r="B25" s="2">
        <v>14294.5</v>
      </c>
      <c r="C25" s="2">
        <v>2120.3</v>
      </c>
      <c r="D25" s="2">
        <f t="shared" si="0"/>
        <v>16414.8</v>
      </c>
      <c r="E25" s="2">
        <v>15380.2</v>
      </c>
      <c r="F25" s="2">
        <v>5905.3</v>
      </c>
      <c r="G25" s="2">
        <f t="shared" si="1"/>
        <v>21285.5</v>
      </c>
      <c r="H25" s="3">
        <f t="shared" si="2"/>
        <v>-4870.700000000001</v>
      </c>
      <c r="I25" s="1"/>
      <c r="J25" s="1"/>
      <c r="K25" s="1"/>
    </row>
    <row r="26" spans="1:11" ht="15.75">
      <c r="A26" s="32">
        <v>38961</v>
      </c>
      <c r="B26" s="2">
        <v>14410.2</v>
      </c>
      <c r="C26" s="2">
        <v>0.1</v>
      </c>
      <c r="D26" s="2">
        <f t="shared" si="0"/>
        <v>14410.300000000001</v>
      </c>
      <c r="E26" s="2">
        <v>19223.2</v>
      </c>
      <c r="F26" s="2">
        <v>6985.7</v>
      </c>
      <c r="G26" s="2">
        <f t="shared" si="1"/>
        <v>26208.9</v>
      </c>
      <c r="H26" s="3">
        <f t="shared" si="2"/>
        <v>-11798.6</v>
      </c>
      <c r="I26" s="1"/>
      <c r="J26" s="1"/>
      <c r="K26" s="1"/>
    </row>
    <row r="27" spans="1:11" ht="15.75">
      <c r="A27" s="32">
        <v>38991</v>
      </c>
      <c r="B27" s="2">
        <v>17507.9</v>
      </c>
      <c r="C27" s="2">
        <v>1.1</v>
      </c>
      <c r="D27" s="2">
        <f t="shared" si="0"/>
        <v>17509</v>
      </c>
      <c r="E27" s="2">
        <v>18539.3</v>
      </c>
      <c r="F27" s="2">
        <v>3151.4</v>
      </c>
      <c r="G27" s="2">
        <f t="shared" si="1"/>
        <v>21690.7</v>
      </c>
      <c r="H27" s="3">
        <f t="shared" si="2"/>
        <v>-4181.700000000001</v>
      </c>
      <c r="I27" s="1"/>
      <c r="J27" s="1"/>
      <c r="K27" s="1"/>
    </row>
    <row r="28" spans="1:11" ht="15.75">
      <c r="A28" s="32">
        <v>39022</v>
      </c>
      <c r="B28" s="2">
        <v>12222.2</v>
      </c>
      <c r="C28" s="2">
        <v>2.1</v>
      </c>
      <c r="D28" s="2">
        <f t="shared" si="0"/>
        <v>12224.300000000001</v>
      </c>
      <c r="E28" s="2">
        <v>22621.3</v>
      </c>
      <c r="F28" s="2">
        <v>11032.2</v>
      </c>
      <c r="G28" s="2">
        <f t="shared" si="1"/>
        <v>33653.5</v>
      </c>
      <c r="H28" s="3">
        <f t="shared" si="2"/>
        <v>-21429.199999999997</v>
      </c>
      <c r="I28" s="1"/>
      <c r="J28" s="1"/>
      <c r="K28" s="1"/>
    </row>
    <row r="29" spans="1:11" ht="15.75">
      <c r="A29" s="32">
        <v>39052</v>
      </c>
      <c r="B29" s="2">
        <v>17530.8</v>
      </c>
      <c r="C29" s="2">
        <v>67061.5</v>
      </c>
      <c r="D29" s="2">
        <f t="shared" si="0"/>
        <v>84592.3</v>
      </c>
      <c r="E29" s="2">
        <v>21902</v>
      </c>
      <c r="F29" s="2">
        <v>4480.3</v>
      </c>
      <c r="G29" s="2">
        <f t="shared" si="1"/>
        <v>26382.3</v>
      </c>
      <c r="H29" s="3">
        <f t="shared" si="2"/>
        <v>58210</v>
      </c>
      <c r="I29" s="1"/>
      <c r="J29" s="1"/>
      <c r="K29" s="1"/>
    </row>
    <row r="30" spans="1:11" ht="15.75">
      <c r="A30" s="32">
        <v>39083</v>
      </c>
      <c r="B30" s="2">
        <v>20005.5</v>
      </c>
      <c r="C30" s="2">
        <v>13691.5</v>
      </c>
      <c r="D30" s="2">
        <f t="shared" si="0"/>
        <v>33697</v>
      </c>
      <c r="E30" s="2">
        <v>15218.2</v>
      </c>
      <c r="F30" s="2">
        <v>19648.2</v>
      </c>
      <c r="G30" s="2">
        <f t="shared" si="1"/>
        <v>34866.4</v>
      </c>
      <c r="H30" s="3">
        <f t="shared" si="2"/>
        <v>-1169.4000000000015</v>
      </c>
      <c r="I30" s="1"/>
      <c r="J30" s="1"/>
      <c r="K30" s="1"/>
    </row>
    <row r="31" spans="1:11" ht="15.75">
      <c r="A31" s="32">
        <v>39114</v>
      </c>
      <c r="B31" s="2">
        <v>11485.7</v>
      </c>
      <c r="C31" s="2">
        <v>3593.4</v>
      </c>
      <c r="D31" s="2">
        <f t="shared" si="0"/>
        <v>15079.1</v>
      </c>
      <c r="E31" s="2">
        <v>16378.1</v>
      </c>
      <c r="F31" s="2">
        <v>5305.6</v>
      </c>
      <c r="G31" s="2">
        <f t="shared" si="1"/>
        <v>21683.7</v>
      </c>
      <c r="H31" s="3">
        <f t="shared" si="2"/>
        <v>-6604.6</v>
      </c>
      <c r="I31" s="1"/>
      <c r="J31" s="1"/>
      <c r="K31" s="1"/>
    </row>
    <row r="32" spans="1:11" ht="15.75">
      <c r="A32" s="32">
        <v>39142</v>
      </c>
      <c r="B32" s="2">
        <v>18476.5</v>
      </c>
      <c r="C32" s="2">
        <v>16537.7</v>
      </c>
      <c r="D32" s="2">
        <f t="shared" si="0"/>
        <v>35014.2</v>
      </c>
      <c r="E32" s="2">
        <v>25598.2</v>
      </c>
      <c r="F32" s="2">
        <v>19189</v>
      </c>
      <c r="G32" s="2">
        <f t="shared" si="1"/>
        <v>44787.2</v>
      </c>
      <c r="H32" s="3">
        <f t="shared" si="2"/>
        <v>-9773</v>
      </c>
      <c r="I32" s="1"/>
      <c r="J32" s="1"/>
      <c r="K32" s="1"/>
    </row>
    <row r="33" spans="1:11" ht="15.75">
      <c r="A33" s="32">
        <v>39173</v>
      </c>
      <c r="B33" s="2">
        <v>24172.9</v>
      </c>
      <c r="C33" s="2">
        <v>24475.5</v>
      </c>
      <c r="D33" s="2">
        <f t="shared" si="0"/>
        <v>48648.4</v>
      </c>
      <c r="E33" s="2">
        <v>30641.9</v>
      </c>
      <c r="F33" s="2">
        <v>11598.7</v>
      </c>
      <c r="G33" s="2">
        <f t="shared" si="1"/>
        <v>42240.600000000006</v>
      </c>
      <c r="H33" s="3">
        <f t="shared" si="2"/>
        <v>6407.799999999996</v>
      </c>
      <c r="I33" s="1"/>
      <c r="J33" s="1"/>
      <c r="K33" s="1"/>
    </row>
    <row r="34" spans="1:11" ht="15.75">
      <c r="A34" s="32">
        <v>39203</v>
      </c>
      <c r="B34" s="2">
        <v>14704.3</v>
      </c>
      <c r="C34" s="2">
        <v>2919.2</v>
      </c>
      <c r="D34" s="2">
        <f t="shared" si="0"/>
        <v>17623.5</v>
      </c>
      <c r="E34" s="2">
        <v>19500.6</v>
      </c>
      <c r="F34" s="2">
        <v>11846.7</v>
      </c>
      <c r="G34" s="2">
        <f t="shared" si="1"/>
        <v>31347.3</v>
      </c>
      <c r="H34" s="3">
        <f t="shared" si="2"/>
        <v>-13723.8</v>
      </c>
      <c r="I34" s="1"/>
      <c r="J34" s="1"/>
      <c r="K34" s="1"/>
    </row>
    <row r="35" spans="1:11" ht="15.75">
      <c r="A35" s="32">
        <v>39234</v>
      </c>
      <c r="B35" s="2">
        <v>12799.5</v>
      </c>
      <c r="C35" s="2">
        <v>1768.9</v>
      </c>
      <c r="D35" s="2">
        <f t="shared" si="0"/>
        <v>14568.4</v>
      </c>
      <c r="E35" s="2">
        <v>25548.9</v>
      </c>
      <c r="F35" s="2">
        <v>3597.1</v>
      </c>
      <c r="G35" s="2">
        <f t="shared" si="1"/>
        <v>29146</v>
      </c>
      <c r="H35" s="3">
        <f t="shared" si="2"/>
        <v>-14577.6</v>
      </c>
      <c r="I35" s="1"/>
      <c r="J35" s="1"/>
      <c r="K35" s="1"/>
    </row>
    <row r="36" spans="1:11" ht="15.75">
      <c r="A36" s="32">
        <v>39264</v>
      </c>
      <c r="B36" s="2">
        <v>14844.2</v>
      </c>
      <c r="C36" s="2">
        <v>7562.8</v>
      </c>
      <c r="D36" s="2">
        <f t="shared" si="0"/>
        <v>22407</v>
      </c>
      <c r="E36" s="2">
        <v>19197.3</v>
      </c>
      <c r="F36" s="2">
        <v>10622.8</v>
      </c>
      <c r="G36" s="2">
        <f t="shared" si="1"/>
        <v>29820.1</v>
      </c>
      <c r="H36" s="3">
        <f t="shared" si="2"/>
        <v>-7413.0999999999985</v>
      </c>
      <c r="I36" s="1"/>
      <c r="J36" s="1"/>
      <c r="K36" s="1"/>
    </row>
    <row r="37" spans="1:11" ht="15.75">
      <c r="A37" s="32">
        <v>39295</v>
      </c>
      <c r="B37" s="2">
        <v>15795.5</v>
      </c>
      <c r="C37" s="2">
        <v>4098.2</v>
      </c>
      <c r="D37" s="2">
        <f t="shared" si="0"/>
        <v>19893.7</v>
      </c>
      <c r="E37" s="2">
        <v>21980.2</v>
      </c>
      <c r="F37" s="2">
        <v>6553.8</v>
      </c>
      <c r="G37" s="2">
        <f t="shared" si="1"/>
        <v>28534</v>
      </c>
      <c r="H37" s="3">
        <f t="shared" si="2"/>
        <v>-8640.3</v>
      </c>
      <c r="I37" s="1"/>
      <c r="J37" s="1"/>
      <c r="K37" s="1"/>
    </row>
    <row r="38" spans="1:11" ht="15.75">
      <c r="A38" s="32">
        <v>39326</v>
      </c>
      <c r="B38" s="2">
        <v>16280.1</v>
      </c>
      <c r="C38" s="2">
        <v>1422.9</v>
      </c>
      <c r="D38" s="2">
        <f t="shared" si="0"/>
        <v>17703</v>
      </c>
      <c r="E38" s="2">
        <v>15319.4</v>
      </c>
      <c r="F38" s="2">
        <v>3371.1</v>
      </c>
      <c r="G38" s="2">
        <f t="shared" si="1"/>
        <v>18690.5</v>
      </c>
      <c r="H38" s="3">
        <f t="shared" si="2"/>
        <v>-987.5</v>
      </c>
      <c r="I38" s="1"/>
      <c r="J38" s="1"/>
      <c r="K38" s="1"/>
    </row>
    <row r="39" spans="1:11" ht="15.75">
      <c r="A39" s="32">
        <v>39356</v>
      </c>
      <c r="B39" s="2">
        <v>20804.8</v>
      </c>
      <c r="C39" s="2">
        <v>8399.9</v>
      </c>
      <c r="D39" s="2">
        <f t="shared" si="0"/>
        <v>29204.699999999997</v>
      </c>
      <c r="E39" s="2">
        <v>20655.9</v>
      </c>
      <c r="F39" s="2">
        <v>12222.7</v>
      </c>
      <c r="G39" s="2">
        <f t="shared" si="1"/>
        <v>32878.600000000006</v>
      </c>
      <c r="H39" s="3">
        <f t="shared" si="2"/>
        <v>-3673.9000000000087</v>
      </c>
      <c r="I39" s="1"/>
      <c r="J39" s="1"/>
      <c r="K39" s="1"/>
    </row>
    <row r="40" spans="1:11" ht="15.75">
      <c r="A40" s="32">
        <v>39387</v>
      </c>
      <c r="B40" s="2">
        <v>15294.6</v>
      </c>
      <c r="C40" s="2">
        <v>0.6</v>
      </c>
      <c r="D40" s="2">
        <f t="shared" si="0"/>
        <v>15295.2</v>
      </c>
      <c r="E40" s="2">
        <v>27383.9</v>
      </c>
      <c r="F40" s="2">
        <v>12618.7</v>
      </c>
      <c r="G40" s="2">
        <f t="shared" si="1"/>
        <v>40002.600000000006</v>
      </c>
      <c r="H40" s="3">
        <f t="shared" si="2"/>
        <v>-24707.400000000005</v>
      </c>
      <c r="I40" s="1"/>
      <c r="J40" s="1"/>
      <c r="K40" s="1"/>
    </row>
    <row r="41" spans="1:11" ht="15.75">
      <c r="A41" s="32">
        <v>39417</v>
      </c>
      <c r="B41" s="2">
        <v>16951</v>
      </c>
      <c r="C41" s="2">
        <v>77194.2</v>
      </c>
      <c r="D41" s="2">
        <f t="shared" si="0"/>
        <v>94145.2</v>
      </c>
      <c r="E41" s="2">
        <v>27624.5</v>
      </c>
      <c r="F41" s="2">
        <v>11572.1</v>
      </c>
      <c r="G41" s="2">
        <f t="shared" si="1"/>
        <v>39196.6</v>
      </c>
      <c r="H41" s="3">
        <f t="shared" si="2"/>
        <v>54948.6</v>
      </c>
      <c r="I41" s="1"/>
      <c r="J41" s="1"/>
      <c r="K41" s="1"/>
    </row>
    <row r="42" spans="1:11" ht="15.75">
      <c r="A42" s="32">
        <v>39448</v>
      </c>
      <c r="B42" s="2">
        <v>22858.3</v>
      </c>
      <c r="C42" s="2">
        <v>12822.3</v>
      </c>
      <c r="D42" s="2">
        <f t="shared" si="0"/>
        <v>35680.6</v>
      </c>
      <c r="E42" s="2">
        <v>19614.1</v>
      </c>
      <c r="F42" s="2">
        <v>9092.7</v>
      </c>
      <c r="G42" s="2">
        <f t="shared" si="1"/>
        <v>28706.8</v>
      </c>
      <c r="H42" s="3">
        <f t="shared" si="2"/>
        <v>6973.799999999999</v>
      </c>
      <c r="I42" s="1"/>
      <c r="J42" s="1"/>
      <c r="K42" s="1"/>
    </row>
    <row r="43" spans="1:11" ht="15.75">
      <c r="A43" s="32">
        <v>39479</v>
      </c>
      <c r="B43" s="2">
        <v>15870.2</v>
      </c>
      <c r="C43" s="2">
        <v>1865.6</v>
      </c>
      <c r="D43" s="2">
        <f t="shared" si="0"/>
        <v>17735.8</v>
      </c>
      <c r="E43" s="2">
        <v>28221.8</v>
      </c>
      <c r="F43" s="2">
        <v>5195.2</v>
      </c>
      <c r="G43" s="2">
        <f t="shared" si="1"/>
        <v>33417</v>
      </c>
      <c r="H43" s="3">
        <f t="shared" si="2"/>
        <v>-15681.2</v>
      </c>
      <c r="I43" s="1"/>
      <c r="J43" s="1"/>
      <c r="K43" s="1"/>
    </row>
    <row r="44" spans="1:11" ht="15.75">
      <c r="A44" s="32">
        <v>39508</v>
      </c>
      <c r="B44" s="2">
        <v>32213.2</v>
      </c>
      <c r="C44" s="2">
        <v>936</v>
      </c>
      <c r="D44" s="2">
        <f t="shared" si="0"/>
        <v>33149.2</v>
      </c>
      <c r="E44" s="2">
        <v>28904.5</v>
      </c>
      <c r="F44" s="2">
        <v>4555.8</v>
      </c>
      <c r="G44" s="2">
        <f t="shared" si="1"/>
        <v>33460.3</v>
      </c>
      <c r="H44" s="3">
        <f t="shared" si="2"/>
        <v>-311.1000000000058</v>
      </c>
      <c r="I44" s="1"/>
      <c r="J44" s="1"/>
      <c r="K44" s="1"/>
    </row>
    <row r="45" spans="1:11" ht="15.75">
      <c r="A45" s="32">
        <v>39539</v>
      </c>
      <c r="B45" s="2">
        <v>22896.4</v>
      </c>
      <c r="C45" s="2">
        <v>590.6</v>
      </c>
      <c r="D45" s="2">
        <f t="shared" si="0"/>
        <v>23487</v>
      </c>
      <c r="E45" s="2">
        <v>32052.4</v>
      </c>
      <c r="F45" s="2">
        <v>3991.4</v>
      </c>
      <c r="G45" s="2">
        <f t="shared" si="1"/>
        <v>36043.8</v>
      </c>
      <c r="H45" s="3">
        <f t="shared" si="2"/>
        <v>-12556.800000000003</v>
      </c>
      <c r="I45" s="1"/>
      <c r="J45" s="1"/>
      <c r="K45" s="1"/>
    </row>
    <row r="46" spans="1:11" ht="15.75">
      <c r="A46" s="32">
        <v>39569</v>
      </c>
      <c r="B46" s="2">
        <v>21973</v>
      </c>
      <c r="C46" s="2">
        <v>288.3</v>
      </c>
      <c r="D46" s="2">
        <f t="shared" si="0"/>
        <v>22261.3</v>
      </c>
      <c r="E46" s="2">
        <v>28397.5</v>
      </c>
      <c r="F46" s="2">
        <v>2212.8</v>
      </c>
      <c r="G46" s="2">
        <f t="shared" si="1"/>
        <v>30610.3</v>
      </c>
      <c r="H46" s="3">
        <f t="shared" si="2"/>
        <v>-8349</v>
      </c>
      <c r="I46" s="1"/>
      <c r="J46" s="1"/>
      <c r="K46" s="1"/>
    </row>
    <row r="47" spans="1:11" ht="15.75">
      <c r="A47" s="32">
        <v>39600</v>
      </c>
      <c r="B47" s="2">
        <v>20661.3</v>
      </c>
      <c r="C47" s="2">
        <v>1127.4</v>
      </c>
      <c r="D47" s="2">
        <f t="shared" si="0"/>
        <v>21788.7</v>
      </c>
      <c r="E47" s="2">
        <v>23629.2</v>
      </c>
      <c r="F47" s="2">
        <v>4627.3</v>
      </c>
      <c r="G47" s="2">
        <f t="shared" si="1"/>
        <v>28256.5</v>
      </c>
      <c r="H47" s="3">
        <f t="shared" si="2"/>
        <v>-6467.799999999999</v>
      </c>
      <c r="I47" s="1"/>
      <c r="J47" s="1"/>
      <c r="K47" s="1"/>
    </row>
    <row r="48" spans="1:11" ht="15.75">
      <c r="A48" s="32">
        <v>39630</v>
      </c>
      <c r="B48" s="2">
        <v>18228.4</v>
      </c>
      <c r="C48" s="2">
        <v>12960.4</v>
      </c>
      <c r="D48" s="2">
        <f t="shared" si="0"/>
        <v>31188.800000000003</v>
      </c>
      <c r="E48" s="2">
        <v>35937.8</v>
      </c>
      <c r="F48" s="2">
        <v>4064.9</v>
      </c>
      <c r="G48" s="2">
        <f t="shared" si="1"/>
        <v>40002.700000000004</v>
      </c>
      <c r="H48" s="3">
        <f t="shared" si="2"/>
        <v>-8813.900000000001</v>
      </c>
      <c r="I48" s="1"/>
      <c r="J48" s="1"/>
      <c r="K48" s="1"/>
    </row>
    <row r="49" spans="1:11" ht="15.75">
      <c r="A49" s="32">
        <v>39661</v>
      </c>
      <c r="B49" s="2">
        <v>21138.6</v>
      </c>
      <c r="C49" s="3">
        <v>0</v>
      </c>
      <c r="D49" s="2">
        <f t="shared" si="0"/>
        <v>21138.6</v>
      </c>
      <c r="E49" s="2">
        <v>24763.3</v>
      </c>
      <c r="F49" s="2">
        <v>652.1</v>
      </c>
      <c r="G49" s="2">
        <f t="shared" si="1"/>
        <v>25415.399999999998</v>
      </c>
      <c r="H49" s="3">
        <f t="shared" si="2"/>
        <v>-4276.799999999999</v>
      </c>
      <c r="I49" s="1"/>
      <c r="J49" s="1"/>
      <c r="K49" s="1"/>
    </row>
    <row r="50" spans="1:11" ht="15.75">
      <c r="A50" s="32">
        <v>39692</v>
      </c>
      <c r="B50" s="2">
        <v>18463.3</v>
      </c>
      <c r="C50" s="2">
        <v>32454.1</v>
      </c>
      <c r="D50" s="2">
        <f t="shared" si="0"/>
        <v>50917.399999999994</v>
      </c>
      <c r="E50" s="2">
        <v>32429.7</v>
      </c>
      <c r="F50" s="2">
        <v>15042.7</v>
      </c>
      <c r="G50" s="2">
        <f t="shared" si="1"/>
        <v>47472.4</v>
      </c>
      <c r="H50" s="3">
        <f t="shared" si="2"/>
        <v>3444.9999999999927</v>
      </c>
      <c r="I50" s="1"/>
      <c r="J50" s="1"/>
      <c r="K50" s="1"/>
    </row>
    <row r="51" spans="1:11" ht="15.75">
      <c r="A51" s="32">
        <v>39722</v>
      </c>
      <c r="B51" s="2">
        <v>27873.2</v>
      </c>
      <c r="C51" s="2">
        <v>33784.9</v>
      </c>
      <c r="D51" s="2">
        <f t="shared" si="0"/>
        <v>61658.100000000006</v>
      </c>
      <c r="E51" s="2">
        <v>34064.6</v>
      </c>
      <c r="F51" s="2">
        <v>7725.5</v>
      </c>
      <c r="G51" s="2">
        <f t="shared" si="1"/>
        <v>41790.1</v>
      </c>
      <c r="H51" s="3">
        <f t="shared" si="2"/>
        <v>19868.000000000007</v>
      </c>
      <c r="I51" s="1"/>
      <c r="J51" s="1"/>
      <c r="K51" s="1"/>
    </row>
    <row r="52" spans="1:11" ht="15.75">
      <c r="A52" s="32">
        <v>39753</v>
      </c>
      <c r="B52" s="2">
        <v>19360</v>
      </c>
      <c r="C52" s="2">
        <v>23773.3</v>
      </c>
      <c r="D52" s="2">
        <f t="shared" si="0"/>
        <v>43133.3</v>
      </c>
      <c r="E52" s="2">
        <v>36757.7</v>
      </c>
      <c r="F52" s="2">
        <v>3629.4</v>
      </c>
      <c r="G52" s="2">
        <f t="shared" si="1"/>
        <v>40387.1</v>
      </c>
      <c r="H52" s="3">
        <f t="shared" si="2"/>
        <v>2746.2000000000044</v>
      </c>
      <c r="I52" s="1"/>
      <c r="J52" s="1"/>
      <c r="K52" s="1"/>
    </row>
    <row r="53" spans="1:11" ht="15.75">
      <c r="A53" s="32">
        <v>39783</v>
      </c>
      <c r="B53" s="2">
        <v>18624.4</v>
      </c>
      <c r="C53" s="2">
        <v>16898.9</v>
      </c>
      <c r="D53" s="2">
        <f t="shared" si="0"/>
        <v>35523.3</v>
      </c>
      <c r="E53" s="2">
        <v>38036.2</v>
      </c>
      <c r="F53" s="2">
        <v>15843.2</v>
      </c>
      <c r="G53" s="2">
        <f t="shared" si="1"/>
        <v>53879.399999999994</v>
      </c>
      <c r="H53" s="3">
        <f t="shared" si="2"/>
        <v>-18356.09999999999</v>
      </c>
      <c r="I53" s="1"/>
      <c r="J53" s="1"/>
      <c r="K53" s="1"/>
    </row>
    <row r="54" spans="1:11" ht="15.75">
      <c r="A54" s="32">
        <v>39814</v>
      </c>
      <c r="B54" s="2">
        <v>27493.7</v>
      </c>
      <c r="C54" s="2">
        <v>17615.2</v>
      </c>
      <c r="D54" s="2">
        <f t="shared" si="0"/>
        <v>45108.9</v>
      </c>
      <c r="E54" s="2">
        <v>29438.9</v>
      </c>
      <c r="F54" s="2">
        <v>8431.4</v>
      </c>
      <c r="G54" s="2">
        <f t="shared" si="1"/>
        <v>37870.3</v>
      </c>
      <c r="H54" s="3">
        <f t="shared" si="2"/>
        <v>7238.5999999999985</v>
      </c>
      <c r="I54" s="1"/>
      <c r="J54" s="1"/>
      <c r="K54" s="1"/>
    </row>
    <row r="55" spans="1:11" ht="15.75">
      <c r="A55" s="32">
        <v>39845</v>
      </c>
      <c r="B55" s="2">
        <v>19761</v>
      </c>
      <c r="C55" s="2">
        <v>0</v>
      </c>
      <c r="D55" s="2">
        <f t="shared" si="0"/>
        <v>19761</v>
      </c>
      <c r="E55" s="2">
        <v>29774.2</v>
      </c>
      <c r="F55" s="2">
        <v>1378.3</v>
      </c>
      <c r="G55" s="2">
        <f t="shared" si="1"/>
        <v>31152.5</v>
      </c>
      <c r="H55" s="3">
        <f t="shared" si="2"/>
        <v>-11391.5</v>
      </c>
      <c r="I55" s="1"/>
      <c r="J55" s="1"/>
      <c r="K55" s="1"/>
    </row>
    <row r="56" spans="1:11" ht="15.75">
      <c r="A56" s="32">
        <v>39873</v>
      </c>
      <c r="B56" s="2">
        <v>33861.4</v>
      </c>
      <c r="C56" s="2">
        <v>1957.7</v>
      </c>
      <c r="D56" s="2">
        <f t="shared" si="0"/>
        <v>35819.1</v>
      </c>
      <c r="E56" s="2">
        <v>27623.3</v>
      </c>
      <c r="F56" s="2">
        <v>12724.9</v>
      </c>
      <c r="G56" s="2">
        <f t="shared" si="1"/>
        <v>40348.2</v>
      </c>
      <c r="H56" s="3">
        <f t="shared" si="2"/>
        <v>-4529.0999999999985</v>
      </c>
      <c r="I56" s="1"/>
      <c r="J56" s="1"/>
      <c r="K56" s="1"/>
    </row>
    <row r="57" spans="1:11" ht="15.75">
      <c r="A57" s="32">
        <v>39904</v>
      </c>
      <c r="B57" s="2">
        <v>23245</v>
      </c>
      <c r="C57" s="2">
        <v>572.4</v>
      </c>
      <c r="D57" s="2">
        <f t="shared" si="0"/>
        <v>23817.4</v>
      </c>
      <c r="E57" s="2">
        <v>37035.8</v>
      </c>
      <c r="F57" s="2">
        <v>3274.1</v>
      </c>
      <c r="G57" s="2">
        <f t="shared" si="1"/>
        <v>40309.9</v>
      </c>
      <c r="H57" s="3">
        <f t="shared" si="2"/>
        <v>-16492.5</v>
      </c>
      <c r="I57" s="1"/>
      <c r="J57" s="1"/>
      <c r="K57" s="1"/>
    </row>
    <row r="58" spans="1:11" ht="15.75">
      <c r="A58" s="32">
        <v>39934</v>
      </c>
      <c r="B58" s="2">
        <v>25066.5</v>
      </c>
      <c r="C58" s="2">
        <v>3198</v>
      </c>
      <c r="D58" s="2">
        <f t="shared" si="0"/>
        <v>28264.5</v>
      </c>
      <c r="E58" s="2">
        <v>27647.2</v>
      </c>
      <c r="F58" s="2">
        <v>5023.6</v>
      </c>
      <c r="G58" s="2">
        <f t="shared" si="1"/>
        <v>32670.800000000003</v>
      </c>
      <c r="H58" s="3">
        <f t="shared" si="2"/>
        <v>-4406.300000000003</v>
      </c>
      <c r="I58" s="1"/>
      <c r="J58" s="1"/>
      <c r="K58" s="1"/>
    </row>
    <row r="59" spans="1:11" ht="15.75">
      <c r="A59" s="32">
        <v>39965</v>
      </c>
      <c r="B59" s="2">
        <v>26377.3</v>
      </c>
      <c r="C59" s="2">
        <v>8692.7</v>
      </c>
      <c r="D59" s="2">
        <f t="shared" si="0"/>
        <v>35070</v>
      </c>
      <c r="E59" s="2">
        <v>33605.2</v>
      </c>
      <c r="F59" s="2">
        <v>12978.5</v>
      </c>
      <c r="G59" s="2">
        <f t="shared" si="1"/>
        <v>46583.7</v>
      </c>
      <c r="H59" s="3">
        <f t="shared" si="2"/>
        <v>-11513.699999999997</v>
      </c>
      <c r="I59" s="1"/>
      <c r="J59" s="1"/>
      <c r="K59" s="1"/>
    </row>
    <row r="60" spans="1:11" ht="15.75">
      <c r="A60" s="32">
        <v>39995</v>
      </c>
      <c r="B60" s="2">
        <v>22372.7</v>
      </c>
      <c r="C60" s="2">
        <v>2743.7</v>
      </c>
      <c r="D60" s="2">
        <f t="shared" si="0"/>
        <v>25116.4</v>
      </c>
      <c r="E60" s="2">
        <v>38675.9</v>
      </c>
      <c r="F60" s="2">
        <v>7516</v>
      </c>
      <c r="G60" s="2">
        <f t="shared" si="1"/>
        <v>46191.9</v>
      </c>
      <c r="H60" s="3">
        <f t="shared" si="2"/>
        <v>-21075.5</v>
      </c>
      <c r="I60" s="1"/>
      <c r="J60" s="1"/>
      <c r="K60" s="1"/>
    </row>
    <row r="61" spans="1:11" ht="15.75">
      <c r="A61" s="32">
        <v>40026</v>
      </c>
      <c r="B61" s="2">
        <v>19639.2</v>
      </c>
      <c r="C61" s="2">
        <v>0</v>
      </c>
      <c r="D61" s="2">
        <f t="shared" si="0"/>
        <v>19639.2</v>
      </c>
      <c r="E61" s="2">
        <v>25540.5</v>
      </c>
      <c r="F61" s="2">
        <v>963.6</v>
      </c>
      <c r="G61" s="2">
        <f t="shared" si="1"/>
        <v>26504.1</v>
      </c>
      <c r="H61" s="3">
        <f t="shared" si="2"/>
        <v>-6864.899999999998</v>
      </c>
      <c r="I61" s="1"/>
      <c r="J61" s="1"/>
      <c r="K61" s="1"/>
    </row>
    <row r="62" spans="1:11" ht="15.75">
      <c r="A62" s="32">
        <v>40057</v>
      </c>
      <c r="B62" s="2">
        <v>24798.9</v>
      </c>
      <c r="C62" s="2">
        <v>23491.9</v>
      </c>
      <c r="D62" s="2">
        <f t="shared" si="0"/>
        <v>48290.8</v>
      </c>
      <c r="E62" s="2">
        <v>28663.9</v>
      </c>
      <c r="F62" s="2">
        <v>9753.1</v>
      </c>
      <c r="G62" s="2">
        <f t="shared" si="1"/>
        <v>38417</v>
      </c>
      <c r="H62" s="3">
        <f t="shared" si="2"/>
        <v>9873.800000000003</v>
      </c>
      <c r="I62" s="1"/>
      <c r="J62" s="1"/>
      <c r="K62" s="1"/>
    </row>
    <row r="63" spans="1:11" ht="15.75">
      <c r="A63" s="32">
        <v>40087</v>
      </c>
      <c r="B63" s="2">
        <v>30448.5</v>
      </c>
      <c r="C63" s="2">
        <v>0</v>
      </c>
      <c r="D63" s="2">
        <f>SUM(B63:C63)</f>
        <v>30448.5</v>
      </c>
      <c r="E63" s="2">
        <v>36271.2</v>
      </c>
      <c r="F63" s="2">
        <v>13395.7</v>
      </c>
      <c r="G63" s="2">
        <f>SUM(E63:F63)</f>
        <v>49666.899999999994</v>
      </c>
      <c r="H63" s="3">
        <f aca="true" t="shared" si="3" ref="H63:H77">D63-G63</f>
        <v>-19218.399999999994</v>
      </c>
      <c r="I63" s="1"/>
      <c r="J63" s="1"/>
      <c r="K63" s="1"/>
    </row>
    <row r="64" spans="1:11" ht="15.75">
      <c r="A64" s="32">
        <v>40118</v>
      </c>
      <c r="B64" s="2">
        <v>29554.1</v>
      </c>
      <c r="C64" s="2">
        <v>930.3</v>
      </c>
      <c r="D64" s="2">
        <f>SUM(B64:C64)</f>
        <v>30484.399999999998</v>
      </c>
      <c r="E64" s="2">
        <v>36203.6</v>
      </c>
      <c r="F64" s="2">
        <v>11263.5</v>
      </c>
      <c r="G64" s="2">
        <f>SUM(E64:F64)</f>
        <v>47467.1</v>
      </c>
      <c r="H64" s="3">
        <f t="shared" si="3"/>
        <v>-16982.7</v>
      </c>
      <c r="I64" s="1"/>
      <c r="J64" s="1"/>
      <c r="K64" s="1"/>
    </row>
    <row r="65" spans="1:11" ht="15.75">
      <c r="A65" s="32">
        <v>40148</v>
      </c>
      <c r="B65" s="2">
        <v>27162.6</v>
      </c>
      <c r="C65" s="2">
        <v>44376.1</v>
      </c>
      <c r="D65" s="2">
        <v>71538.7</v>
      </c>
      <c r="E65" s="2">
        <v>83942.7</v>
      </c>
      <c r="F65" s="2">
        <v>18446.9</v>
      </c>
      <c r="G65" s="2">
        <v>102389.6</v>
      </c>
      <c r="H65" s="3">
        <f t="shared" si="3"/>
        <v>-30850.90000000001</v>
      </c>
      <c r="I65" s="1"/>
      <c r="J65" s="1"/>
      <c r="K65" s="1"/>
    </row>
    <row r="66" spans="1:11" ht="15.75">
      <c r="A66" s="32">
        <v>40179</v>
      </c>
      <c r="B66" s="2">
        <v>33366.175</v>
      </c>
      <c r="C66" s="2">
        <v>63950.67</v>
      </c>
      <c r="D66" s="2">
        <f aca="true" t="shared" si="4" ref="D66:D124">SUM(B66:C66)</f>
        <v>97316.845</v>
      </c>
      <c r="E66" s="2">
        <v>33679.976</v>
      </c>
      <c r="F66" s="2">
        <v>39287.25</v>
      </c>
      <c r="G66" s="2">
        <f aca="true" t="shared" si="5" ref="G66:G124">SUM(E66:F66)</f>
        <v>72967.226</v>
      </c>
      <c r="H66" s="3">
        <f t="shared" si="3"/>
        <v>24349.619000000006</v>
      </c>
      <c r="I66" s="1"/>
      <c r="J66" s="1"/>
      <c r="K66" s="1"/>
    </row>
    <row r="67" spans="1:11" ht="15.75">
      <c r="A67" s="32">
        <v>40210</v>
      </c>
      <c r="B67" s="2">
        <v>23787.588000000003</v>
      </c>
      <c r="C67" s="2">
        <v>8400.72</v>
      </c>
      <c r="D67" s="2">
        <f t="shared" si="4"/>
        <v>32188.308000000005</v>
      </c>
      <c r="E67" s="2">
        <v>36280.772</v>
      </c>
      <c r="F67" s="2">
        <v>7343.465397541835</v>
      </c>
      <c r="G67" s="2">
        <f t="shared" si="5"/>
        <v>43624.23739754183</v>
      </c>
      <c r="H67" s="3">
        <f t="shared" si="3"/>
        <v>-11435.929397541826</v>
      </c>
      <c r="I67" s="1"/>
      <c r="J67" s="1"/>
      <c r="K67" s="1"/>
    </row>
    <row r="68" spans="1:11" ht="15.75">
      <c r="A68" s="32">
        <v>40238</v>
      </c>
      <c r="B68" s="2">
        <v>40182.69500000001</v>
      </c>
      <c r="C68" s="2">
        <v>14180.387</v>
      </c>
      <c r="D68" s="2">
        <f t="shared" si="4"/>
        <v>54363.08200000001</v>
      </c>
      <c r="E68" s="2">
        <v>38667.88300000001</v>
      </c>
      <c r="F68" s="2">
        <v>14111.365</v>
      </c>
      <c r="G68" s="2">
        <f t="shared" si="5"/>
        <v>52779.24800000001</v>
      </c>
      <c r="H68" s="3">
        <f t="shared" si="3"/>
        <v>1583.8340000000026</v>
      </c>
      <c r="I68" s="1"/>
      <c r="J68" s="1"/>
      <c r="K68" s="1"/>
    </row>
    <row r="69" spans="1:11" ht="15.75">
      <c r="A69" s="32">
        <v>40269</v>
      </c>
      <c r="B69" s="2">
        <v>24854.642</v>
      </c>
      <c r="C69" s="2">
        <v>555.86</v>
      </c>
      <c r="D69" s="2">
        <f t="shared" si="4"/>
        <v>25410.502</v>
      </c>
      <c r="E69" s="2">
        <v>29225.25899999999</v>
      </c>
      <c r="F69" s="2">
        <v>8146.660000000001</v>
      </c>
      <c r="G69" s="2">
        <f t="shared" si="5"/>
        <v>37371.918999999994</v>
      </c>
      <c r="H69" s="3">
        <f t="shared" si="3"/>
        <v>-11961.416999999994</v>
      </c>
      <c r="I69" s="1"/>
      <c r="J69" s="1"/>
      <c r="K69" s="1"/>
    </row>
    <row r="70" spans="1:11" ht="15.75">
      <c r="A70" s="32">
        <v>40299</v>
      </c>
      <c r="B70" s="2">
        <v>29086.737</v>
      </c>
      <c r="C70" s="2">
        <v>373.455</v>
      </c>
      <c r="D70" s="2">
        <f t="shared" si="4"/>
        <v>29460.192000000003</v>
      </c>
      <c r="E70" s="2">
        <v>32813.30000000001</v>
      </c>
      <c r="F70" s="2">
        <v>4834.029999999999</v>
      </c>
      <c r="G70" s="2">
        <f t="shared" si="5"/>
        <v>37647.33000000001</v>
      </c>
      <c r="H70" s="3">
        <f t="shared" si="3"/>
        <v>-8187.138000000006</v>
      </c>
      <c r="I70" s="1"/>
      <c r="J70" s="1" t="s">
        <v>0</v>
      </c>
      <c r="K70" s="1"/>
    </row>
    <row r="71" spans="1:11" ht="15.75">
      <c r="A71" s="32">
        <v>40330</v>
      </c>
      <c r="B71" s="2">
        <v>36934.047</v>
      </c>
      <c r="C71" s="2">
        <v>3268.01</v>
      </c>
      <c r="D71" s="2">
        <f t="shared" si="4"/>
        <v>40202.057</v>
      </c>
      <c r="E71" s="2">
        <v>58182.70399999998</v>
      </c>
      <c r="F71" s="2">
        <v>9359.17</v>
      </c>
      <c r="G71" s="2">
        <f t="shared" si="5"/>
        <v>67541.87399999998</v>
      </c>
      <c r="H71" s="3">
        <f t="shared" si="3"/>
        <v>-27339.81699999998</v>
      </c>
      <c r="I71" s="1"/>
      <c r="J71" s="1"/>
      <c r="K71" s="1"/>
    </row>
    <row r="72" spans="1:11" ht="15.75">
      <c r="A72" s="32">
        <v>40360</v>
      </c>
      <c r="B72" s="2">
        <v>29730.375000000004</v>
      </c>
      <c r="C72" s="2">
        <v>24567.342</v>
      </c>
      <c r="D72" s="2">
        <f t="shared" si="4"/>
        <v>54297.717000000004</v>
      </c>
      <c r="E72" s="2">
        <v>36877.53500000001</v>
      </c>
      <c r="F72" s="2">
        <v>19406.332000000002</v>
      </c>
      <c r="G72" s="2">
        <f t="shared" si="5"/>
        <v>56283.86700000001</v>
      </c>
      <c r="H72" s="3">
        <f t="shared" si="3"/>
        <v>-1986.1500000000087</v>
      </c>
      <c r="I72" s="1"/>
      <c r="J72" s="1"/>
      <c r="K72" s="1"/>
    </row>
    <row r="73" spans="1:11" ht="15.75">
      <c r="A73" s="32">
        <v>40391</v>
      </c>
      <c r="B73" s="2">
        <v>32648.124000000003</v>
      </c>
      <c r="C73" s="2">
        <v>1993.819</v>
      </c>
      <c r="D73" s="2">
        <f t="shared" si="4"/>
        <v>34641.94300000001</v>
      </c>
      <c r="E73" s="2">
        <v>68129.09</v>
      </c>
      <c r="F73" s="2">
        <v>22219.525999999998</v>
      </c>
      <c r="G73" s="2">
        <f t="shared" si="5"/>
        <v>90348.616</v>
      </c>
      <c r="H73" s="3">
        <f t="shared" si="3"/>
        <v>-55706.67299999999</v>
      </c>
      <c r="I73" s="1"/>
      <c r="J73" s="1"/>
      <c r="K73" s="1"/>
    </row>
    <row r="74" spans="1:11" ht="15.75">
      <c r="A74" s="32">
        <v>40422</v>
      </c>
      <c r="B74" s="2">
        <v>32360.425</v>
      </c>
      <c r="C74" s="2">
        <v>569.3</v>
      </c>
      <c r="D74" s="2">
        <f t="shared" si="4"/>
        <v>32929.725</v>
      </c>
      <c r="E74" s="2">
        <v>34859.21299999999</v>
      </c>
      <c r="F74" s="2">
        <v>2486.903</v>
      </c>
      <c r="G74" s="2">
        <f t="shared" si="5"/>
        <v>37346.11599999999</v>
      </c>
      <c r="H74" s="3">
        <f t="shared" si="3"/>
        <v>-4416.390999999989</v>
      </c>
      <c r="I74" s="1"/>
      <c r="J74" s="1"/>
      <c r="K74" s="1"/>
    </row>
    <row r="75" spans="1:11" ht="15.75">
      <c r="A75" s="32">
        <v>40452</v>
      </c>
      <c r="B75" s="2">
        <v>40703.490000000005</v>
      </c>
      <c r="C75" s="2">
        <v>4851.592</v>
      </c>
      <c r="D75" s="2">
        <f t="shared" si="4"/>
        <v>45555.082</v>
      </c>
      <c r="E75" s="2">
        <v>38928.37799999997</v>
      </c>
      <c r="F75" s="2">
        <v>12398.212</v>
      </c>
      <c r="G75" s="2">
        <f t="shared" si="5"/>
        <v>51326.58999999997</v>
      </c>
      <c r="H75" s="3">
        <f t="shared" si="3"/>
        <v>-5771.507999999965</v>
      </c>
      <c r="I75" s="1"/>
      <c r="J75" s="1"/>
      <c r="K75" s="1"/>
    </row>
    <row r="76" spans="1:11" ht="15.75">
      <c r="A76" s="32">
        <v>40483</v>
      </c>
      <c r="B76" s="2">
        <v>31149.322</v>
      </c>
      <c r="C76" s="2">
        <v>1651.994</v>
      </c>
      <c r="D76" s="2">
        <f t="shared" si="4"/>
        <v>32801.316</v>
      </c>
      <c r="E76" s="2">
        <v>37467.79800000001</v>
      </c>
      <c r="F76" s="2">
        <v>15493.6229287501</v>
      </c>
      <c r="G76" s="2">
        <f t="shared" si="5"/>
        <v>52961.42092875011</v>
      </c>
      <c r="H76" s="3">
        <f t="shared" si="3"/>
        <v>-20160.10492875011</v>
      </c>
      <c r="I76" s="1"/>
      <c r="J76" s="1"/>
      <c r="K76" s="1"/>
    </row>
    <row r="77" spans="1:11" ht="15.75">
      <c r="A77" s="32">
        <v>40513</v>
      </c>
      <c r="B77" s="2">
        <v>38366.353</v>
      </c>
      <c r="C77" s="2">
        <v>113709.971</v>
      </c>
      <c r="D77" s="2">
        <f t="shared" si="4"/>
        <v>152076.32400000002</v>
      </c>
      <c r="E77" s="2">
        <v>46830.22300000008</v>
      </c>
      <c r="F77" s="2">
        <v>26508.890000000007</v>
      </c>
      <c r="G77" s="2">
        <f t="shared" si="5"/>
        <v>73339.11300000008</v>
      </c>
      <c r="H77" s="3">
        <f t="shared" si="3"/>
        <v>78737.21099999994</v>
      </c>
      <c r="I77" s="1"/>
      <c r="J77" s="1"/>
      <c r="K77" s="1"/>
    </row>
    <row r="78" spans="1:11" ht="15.75">
      <c r="A78" s="32">
        <v>40544</v>
      </c>
      <c r="B78" s="2">
        <v>37688.451</v>
      </c>
      <c r="C78" s="2">
        <v>5712.3009999999995</v>
      </c>
      <c r="D78" s="2">
        <f t="shared" si="4"/>
        <v>43400.752</v>
      </c>
      <c r="E78" s="2">
        <v>36150.47200000001</v>
      </c>
      <c r="F78" s="2">
        <v>7333.491333500627</v>
      </c>
      <c r="G78" s="2">
        <f t="shared" si="5"/>
        <v>43483.96333350064</v>
      </c>
      <c r="H78" s="3">
        <v>-83.2113335006361</v>
      </c>
      <c r="I78" s="1"/>
      <c r="J78" s="1"/>
      <c r="K78" s="1"/>
    </row>
    <row r="79" spans="1:11" ht="15.75">
      <c r="A79" s="32">
        <v>40575</v>
      </c>
      <c r="B79" s="2">
        <v>29707.752999999993</v>
      </c>
      <c r="C79" s="2">
        <v>32556.878</v>
      </c>
      <c r="D79" s="2">
        <f t="shared" si="4"/>
        <v>62264.630999999994</v>
      </c>
      <c r="E79" s="2">
        <v>43997.82</v>
      </c>
      <c r="F79" s="2">
        <v>3947.988</v>
      </c>
      <c r="G79" s="2">
        <f t="shared" si="5"/>
        <v>47945.808</v>
      </c>
      <c r="H79" s="3">
        <v>14318.822999999997</v>
      </c>
      <c r="I79" s="1"/>
      <c r="J79" s="1"/>
      <c r="K79" s="1"/>
    </row>
    <row r="80" spans="1:11" ht="15.75">
      <c r="A80" s="32">
        <v>40603</v>
      </c>
      <c r="B80" s="2">
        <v>54959.59300000001</v>
      </c>
      <c r="C80" s="2">
        <v>18321.816434</v>
      </c>
      <c r="D80" s="2">
        <f t="shared" si="4"/>
        <v>73281.409434</v>
      </c>
      <c r="E80" s="2">
        <v>44518.973000000005</v>
      </c>
      <c r="F80" s="2">
        <v>27419.742191168774</v>
      </c>
      <c r="G80" s="2">
        <f t="shared" si="5"/>
        <v>71938.71519116878</v>
      </c>
      <c r="H80" s="3">
        <v>1342.6942428312177</v>
      </c>
      <c r="I80" s="1"/>
      <c r="J80" s="1"/>
      <c r="K80" s="1"/>
    </row>
    <row r="81" spans="1:11" ht="15.75">
      <c r="A81" s="32">
        <v>40634</v>
      </c>
      <c r="B81" s="2">
        <v>46262.899</v>
      </c>
      <c r="C81" s="2">
        <v>1963.018</v>
      </c>
      <c r="D81" s="2">
        <f t="shared" si="4"/>
        <v>48225.917</v>
      </c>
      <c r="E81" s="2">
        <v>57579.88599999999</v>
      </c>
      <c r="F81" s="2">
        <v>10979.546952737</v>
      </c>
      <c r="G81" s="2">
        <f t="shared" si="5"/>
        <v>68559.432952737</v>
      </c>
      <c r="H81" s="3">
        <v>-20333.515952736998</v>
      </c>
      <c r="I81" s="1"/>
      <c r="J81" s="1"/>
      <c r="K81" s="1"/>
    </row>
    <row r="82" spans="1:11" ht="15.75">
      <c r="A82" s="32">
        <v>40664</v>
      </c>
      <c r="B82" s="2">
        <v>39173.019</v>
      </c>
      <c r="C82" s="2">
        <v>5623.395</v>
      </c>
      <c r="D82" s="2">
        <f t="shared" si="4"/>
        <v>44796.414000000004</v>
      </c>
      <c r="E82" s="2">
        <v>44697.52100000001</v>
      </c>
      <c r="F82" s="2">
        <v>12528.788345609151</v>
      </c>
      <c r="G82" s="2">
        <f t="shared" si="5"/>
        <v>57226.30934560916</v>
      </c>
      <c r="H82" s="3">
        <v>-12429.895345609155</v>
      </c>
      <c r="I82" s="1"/>
      <c r="J82" s="1"/>
      <c r="K82" s="1"/>
    </row>
    <row r="83" spans="1:11" ht="15.75">
      <c r="A83" s="32">
        <v>40695</v>
      </c>
      <c r="B83" s="2">
        <v>33090.114</v>
      </c>
      <c r="C83" s="2">
        <v>22711.932</v>
      </c>
      <c r="D83" s="2">
        <f t="shared" si="4"/>
        <v>55802.046</v>
      </c>
      <c r="E83" s="2">
        <v>40422.00199999999</v>
      </c>
      <c r="F83" s="2">
        <v>26547.161935092845</v>
      </c>
      <c r="G83" s="2">
        <f t="shared" si="5"/>
        <v>66969.16393509283</v>
      </c>
      <c r="H83" s="3">
        <v>-11167.117935092829</v>
      </c>
      <c r="I83" s="1"/>
      <c r="J83" s="1"/>
      <c r="K83" s="1"/>
    </row>
    <row r="84" spans="1:11" ht="15.75">
      <c r="A84" s="32">
        <v>40725</v>
      </c>
      <c r="B84" s="2">
        <v>32448.761000000006</v>
      </c>
      <c r="C84" s="2">
        <v>8415.953000000001</v>
      </c>
      <c r="D84" s="2">
        <f t="shared" si="4"/>
        <v>40864.71400000001</v>
      </c>
      <c r="E84" s="2">
        <v>57983.823999999986</v>
      </c>
      <c r="F84" s="2">
        <v>18765.091</v>
      </c>
      <c r="G84" s="2">
        <f t="shared" si="5"/>
        <v>76748.91499999998</v>
      </c>
      <c r="H84" s="3">
        <v>-35884.20099999997</v>
      </c>
      <c r="I84" s="1"/>
      <c r="J84" s="1"/>
      <c r="K84" s="1"/>
    </row>
    <row r="85" spans="1:11" ht="15.75">
      <c r="A85" s="32">
        <v>40756</v>
      </c>
      <c r="B85" s="2">
        <v>36099.225</v>
      </c>
      <c r="C85" s="2">
        <v>8719.611</v>
      </c>
      <c r="D85" s="2">
        <f t="shared" si="4"/>
        <v>44818.835999999996</v>
      </c>
      <c r="E85" s="2">
        <v>22955.84899999999</v>
      </c>
      <c r="F85" s="2">
        <v>17130.178</v>
      </c>
      <c r="G85" s="2">
        <f t="shared" si="5"/>
        <v>40086.02699999999</v>
      </c>
      <c r="H85" s="3">
        <v>4732.809000000008</v>
      </c>
      <c r="I85" s="1"/>
      <c r="J85" s="1"/>
      <c r="K85" s="1"/>
    </row>
    <row r="86" spans="1:11" ht="15.75">
      <c r="A86" s="32">
        <v>40787</v>
      </c>
      <c r="B86" s="2">
        <v>44718.837999999996</v>
      </c>
      <c r="C86" s="2">
        <v>3596.267</v>
      </c>
      <c r="D86" s="2">
        <f t="shared" si="4"/>
        <v>48315.104999999996</v>
      </c>
      <c r="E86" s="2">
        <v>47446.14500000002</v>
      </c>
      <c r="F86" s="2">
        <v>14712.984735771806</v>
      </c>
      <c r="G86" s="2">
        <f t="shared" si="5"/>
        <v>62159.12973577183</v>
      </c>
      <c r="H86" s="3">
        <v>-13844.024735771833</v>
      </c>
      <c r="I86" s="1"/>
      <c r="J86" s="1"/>
      <c r="K86" s="1"/>
    </row>
    <row r="87" spans="1:11" ht="15.75">
      <c r="A87" s="32">
        <v>40817</v>
      </c>
      <c r="B87" s="2">
        <v>48173.11</v>
      </c>
      <c r="C87" s="2">
        <v>20011.914</v>
      </c>
      <c r="D87" s="2">
        <f t="shared" si="4"/>
        <v>68185.024</v>
      </c>
      <c r="E87" s="2">
        <v>62468.390999999974</v>
      </c>
      <c r="F87" s="2">
        <v>21382.209643902475</v>
      </c>
      <c r="G87" s="2">
        <f t="shared" si="5"/>
        <v>83850.60064390245</v>
      </c>
      <c r="H87" s="3">
        <v>-15665.576643902445</v>
      </c>
      <c r="I87" s="1"/>
      <c r="J87" s="1"/>
      <c r="K87" s="1"/>
    </row>
    <row r="88" spans="1:11" ht="15.75">
      <c r="A88" s="32">
        <v>40848</v>
      </c>
      <c r="B88" s="2">
        <v>34241.382999999994</v>
      </c>
      <c r="C88" s="2">
        <v>26263.382</v>
      </c>
      <c r="D88" s="2">
        <f t="shared" si="4"/>
        <v>60504.765</v>
      </c>
      <c r="E88" s="2">
        <v>42817.800000000025</v>
      </c>
      <c r="F88" s="2">
        <v>11347.225</v>
      </c>
      <c r="G88" s="2">
        <f t="shared" si="5"/>
        <v>54165.02500000002</v>
      </c>
      <c r="H88" s="3">
        <v>6339.739999999976</v>
      </c>
      <c r="I88" s="1"/>
      <c r="J88" s="1"/>
      <c r="K88" s="1"/>
    </row>
    <row r="89" spans="1:11" ht="15.75">
      <c r="A89" s="32">
        <v>40878</v>
      </c>
      <c r="B89" s="2">
        <v>37963.55499999999</v>
      </c>
      <c r="C89" s="2">
        <v>50466.270000000004</v>
      </c>
      <c r="D89" s="2">
        <f t="shared" si="4"/>
        <v>88429.825</v>
      </c>
      <c r="E89" s="2">
        <v>53018.347000000016</v>
      </c>
      <c r="F89" s="2">
        <v>42810.974</v>
      </c>
      <c r="G89" s="2">
        <f t="shared" si="5"/>
        <v>95829.32100000003</v>
      </c>
      <c r="H89" s="3">
        <v>-7399.496000000028</v>
      </c>
      <c r="I89" s="1"/>
      <c r="J89" s="1"/>
      <c r="K89" s="1"/>
    </row>
    <row r="90" spans="1:11" ht="15.75">
      <c r="A90" s="32">
        <v>40909</v>
      </c>
      <c r="B90" s="2">
        <v>54467.425265</v>
      </c>
      <c r="C90" s="2">
        <v>47744.17105042869</v>
      </c>
      <c r="D90" s="2">
        <f t="shared" si="4"/>
        <v>102211.59631542869</v>
      </c>
      <c r="E90" s="2">
        <v>46135.091677000004</v>
      </c>
      <c r="F90" s="2">
        <v>6064.370050718858</v>
      </c>
      <c r="G90" s="2">
        <f t="shared" si="5"/>
        <v>52199.46172771886</v>
      </c>
      <c r="H90" s="3">
        <v>50012.13458770983</v>
      </c>
      <c r="I90" s="1"/>
      <c r="J90" s="1"/>
      <c r="K90" s="1"/>
    </row>
    <row r="91" spans="1:11" ht="15.75">
      <c r="A91" s="32">
        <v>40940</v>
      </c>
      <c r="B91" s="2">
        <v>36471.270097</v>
      </c>
      <c r="C91" s="2">
        <v>4418.307136575149</v>
      </c>
      <c r="D91" s="2">
        <f t="shared" si="4"/>
        <v>40889.57723357515</v>
      </c>
      <c r="E91" s="2">
        <v>44144.31663100001</v>
      </c>
      <c r="F91" s="2">
        <v>11262.56699965131</v>
      </c>
      <c r="G91" s="2">
        <f t="shared" si="5"/>
        <v>55406.88363065132</v>
      </c>
      <c r="H91" s="3">
        <v>-14517.306397076165</v>
      </c>
      <c r="I91" s="1"/>
      <c r="J91" s="1"/>
      <c r="K91" s="1"/>
    </row>
    <row r="92" spans="1:11" ht="15.75">
      <c r="A92" s="32">
        <v>40969</v>
      </c>
      <c r="B92" s="2">
        <v>56339.561859999994</v>
      </c>
      <c r="C92" s="2">
        <v>3533.4942723810386</v>
      </c>
      <c r="D92" s="2">
        <f t="shared" si="4"/>
        <v>59873.05613238103</v>
      </c>
      <c r="E92" s="2">
        <v>49746.948983</v>
      </c>
      <c r="F92" s="2">
        <v>8877.779368051288</v>
      </c>
      <c r="G92" s="2">
        <f t="shared" si="5"/>
        <v>58624.72835105129</v>
      </c>
      <c r="H92" s="3">
        <v>1248.327781329739</v>
      </c>
      <c r="I92" s="1"/>
      <c r="J92" s="1"/>
      <c r="K92" s="1"/>
    </row>
    <row r="93" spans="1:11" ht="15.75">
      <c r="A93" s="32">
        <v>41000</v>
      </c>
      <c r="B93" s="2">
        <v>37316.681352</v>
      </c>
      <c r="C93" s="2">
        <v>11280.51196621261</v>
      </c>
      <c r="D93" s="2">
        <f t="shared" si="4"/>
        <v>48597.19331821261</v>
      </c>
      <c r="E93" s="2">
        <v>43127.599047</v>
      </c>
      <c r="F93" s="2">
        <v>18462.763851362957</v>
      </c>
      <c r="G93" s="2">
        <f t="shared" si="5"/>
        <v>61590.36289836296</v>
      </c>
      <c r="H93" s="3">
        <v>-12993.169580150352</v>
      </c>
      <c r="I93" s="1"/>
      <c r="J93" s="1"/>
      <c r="K93" s="1"/>
    </row>
    <row r="94" spans="1:11" ht="15.75">
      <c r="A94" s="32">
        <v>41030</v>
      </c>
      <c r="B94" s="2">
        <v>45836.557882999994</v>
      </c>
      <c r="C94" s="2">
        <v>14601.309485289838</v>
      </c>
      <c r="D94" s="2">
        <f t="shared" si="4"/>
        <v>60437.86736828983</v>
      </c>
      <c r="E94" s="2">
        <v>56549.14579200001</v>
      </c>
      <c r="F94" s="2">
        <v>20454.639062076247</v>
      </c>
      <c r="G94" s="2">
        <f t="shared" si="5"/>
        <v>77003.78485407625</v>
      </c>
      <c r="H94" s="3">
        <v>-16565.91748578642</v>
      </c>
      <c r="I94" s="1"/>
      <c r="J94" s="1"/>
      <c r="K94" s="1"/>
    </row>
    <row r="95" spans="1:11" ht="15.75">
      <c r="A95" s="32">
        <v>41061</v>
      </c>
      <c r="B95" s="2">
        <v>41537.412373</v>
      </c>
      <c r="C95" s="2">
        <v>4090.9657861770115</v>
      </c>
      <c r="D95" s="2">
        <f t="shared" si="4"/>
        <v>45628.37815917701</v>
      </c>
      <c r="E95" s="2">
        <v>45306.058607999985</v>
      </c>
      <c r="F95" s="2">
        <v>8779.302339912216</v>
      </c>
      <c r="G95" s="2">
        <f t="shared" si="5"/>
        <v>54085.3609479122</v>
      </c>
      <c r="H95" s="3">
        <v>-8456.982788735193</v>
      </c>
      <c r="I95" s="1"/>
      <c r="J95" s="1"/>
      <c r="K95" s="1"/>
    </row>
    <row r="96" spans="1:11" ht="15.75">
      <c r="A96" s="32">
        <v>41091</v>
      </c>
      <c r="B96" s="2">
        <v>50521.535677000014</v>
      </c>
      <c r="C96" s="2">
        <v>3626.7865929544564</v>
      </c>
      <c r="D96" s="2">
        <f t="shared" si="4"/>
        <v>54148.32226995447</v>
      </c>
      <c r="E96" s="2">
        <v>56323.08337899998</v>
      </c>
      <c r="F96" s="2">
        <v>20946.738544165884</v>
      </c>
      <c r="G96" s="2">
        <f t="shared" si="5"/>
        <v>77269.82192316587</v>
      </c>
      <c r="H96" s="3">
        <v>-23121.499653211402</v>
      </c>
      <c r="I96" s="1"/>
      <c r="J96" s="1"/>
      <c r="K96" s="1"/>
    </row>
    <row r="97" spans="1:11" ht="15.75">
      <c r="A97" s="32">
        <v>41122</v>
      </c>
      <c r="B97" s="2">
        <v>41353.267364</v>
      </c>
      <c r="C97" s="2">
        <v>5479.253533469626</v>
      </c>
      <c r="D97" s="2">
        <f t="shared" si="4"/>
        <v>46832.52089746963</v>
      </c>
      <c r="E97" s="2">
        <v>47627.49772399999</v>
      </c>
      <c r="F97" s="2">
        <v>14772.985987053225</v>
      </c>
      <c r="G97" s="2">
        <f t="shared" si="5"/>
        <v>62400.48371105322</v>
      </c>
      <c r="H97" s="3">
        <v>-15567.962813583588</v>
      </c>
      <c r="I97" s="1"/>
      <c r="J97" s="1"/>
      <c r="K97" s="1"/>
    </row>
    <row r="98" spans="1:11" ht="15.75">
      <c r="A98" s="32">
        <v>41153</v>
      </c>
      <c r="B98" s="2">
        <v>41619.482677</v>
      </c>
      <c r="C98" s="2">
        <v>36957.49294609745</v>
      </c>
      <c r="D98" s="2">
        <f t="shared" si="4"/>
        <v>78576.97562309745</v>
      </c>
      <c r="E98" s="2">
        <v>53145.335840999986</v>
      </c>
      <c r="F98" s="2">
        <v>28171.84120382544</v>
      </c>
      <c r="G98" s="2">
        <f t="shared" si="5"/>
        <v>81317.17704482542</v>
      </c>
      <c r="H98" s="3">
        <v>-2740.2014217279793</v>
      </c>
      <c r="I98" s="1"/>
      <c r="J98" s="1"/>
      <c r="K98" s="1"/>
    </row>
    <row r="99" spans="1:11" ht="15.75">
      <c r="A99" s="32">
        <v>41183</v>
      </c>
      <c r="B99" s="2">
        <v>62502.59088599999</v>
      </c>
      <c r="C99" s="2">
        <v>5852.090883589648</v>
      </c>
      <c r="D99" s="2">
        <f t="shared" si="4"/>
        <v>68354.68176958963</v>
      </c>
      <c r="E99" s="2">
        <v>51549.05617500002</v>
      </c>
      <c r="F99" s="2">
        <v>19731.63060008146</v>
      </c>
      <c r="G99" s="2">
        <f t="shared" si="5"/>
        <v>71280.68677508147</v>
      </c>
      <c r="H99" s="3">
        <v>-2926.0050054918393</v>
      </c>
      <c r="I99" s="1"/>
      <c r="J99" s="1"/>
      <c r="K99" s="1"/>
    </row>
    <row r="100" spans="1:11" ht="15.75">
      <c r="A100" s="32">
        <v>41214</v>
      </c>
      <c r="B100" s="2">
        <v>41382.368221</v>
      </c>
      <c r="C100" s="2">
        <v>6102.542503877125</v>
      </c>
      <c r="D100" s="2">
        <f t="shared" si="4"/>
        <v>47484.91072487712</v>
      </c>
      <c r="E100" s="2">
        <v>51866.77181700001</v>
      </c>
      <c r="F100" s="2">
        <v>55137.26829541259</v>
      </c>
      <c r="G100" s="2">
        <f t="shared" si="5"/>
        <v>107004.0401124126</v>
      </c>
      <c r="H100" s="3">
        <v>-59519.129387535475</v>
      </c>
      <c r="I100" s="1"/>
      <c r="J100" s="1"/>
      <c r="K100" s="1"/>
    </row>
    <row r="101" spans="1:11" ht="15.75">
      <c r="A101" s="32">
        <v>41244</v>
      </c>
      <c r="B101" s="2">
        <v>41431.813516999995</v>
      </c>
      <c r="C101" s="2">
        <v>11262.604333610781</v>
      </c>
      <c r="D101" s="2">
        <f t="shared" si="4"/>
        <v>52694.41785061078</v>
      </c>
      <c r="E101" s="2">
        <v>46459.34778899999</v>
      </c>
      <c r="F101" s="2">
        <v>20840.41946861078</v>
      </c>
      <c r="G101" s="2">
        <f t="shared" si="5"/>
        <v>67299.76725761077</v>
      </c>
      <c r="H101" s="3">
        <v>-14605.349406999994</v>
      </c>
      <c r="I101" s="1"/>
      <c r="J101" s="1"/>
      <c r="K101" s="1"/>
    </row>
    <row r="102" spans="1:11" ht="15.75">
      <c r="A102" s="32">
        <v>41275</v>
      </c>
      <c r="B102" s="2">
        <v>57216.1</v>
      </c>
      <c r="C102" s="2">
        <v>1606.4737714026155</v>
      </c>
      <c r="D102" s="2">
        <f t="shared" si="4"/>
        <v>58822.57377140261</v>
      </c>
      <c r="E102" s="2">
        <v>40855.136479</v>
      </c>
      <c r="F102" s="2">
        <v>5304.0179419038595</v>
      </c>
      <c r="G102" s="2">
        <f t="shared" si="5"/>
        <v>46159.15442090386</v>
      </c>
      <c r="H102" s="3">
        <f aca="true" t="shared" si="6" ref="H102:H113">D102-G102</f>
        <v>12663.419350498749</v>
      </c>
      <c r="I102" s="1"/>
      <c r="J102" s="1"/>
      <c r="K102" s="1"/>
    </row>
    <row r="103" spans="1:11" ht="15.75">
      <c r="A103" s="32">
        <v>41306</v>
      </c>
      <c r="B103" s="2">
        <v>34914.516841000004</v>
      </c>
      <c r="C103" s="2">
        <v>47049.632529753086</v>
      </c>
      <c r="D103" s="2">
        <f t="shared" si="4"/>
        <v>81964.14937075309</v>
      </c>
      <c r="E103" s="2">
        <v>56361.370549</v>
      </c>
      <c r="F103" s="2">
        <v>13308.520205315655</v>
      </c>
      <c r="G103" s="2">
        <f t="shared" si="5"/>
        <v>69669.89075431565</v>
      </c>
      <c r="H103" s="3">
        <f t="shared" si="6"/>
        <v>12294.258616437437</v>
      </c>
      <c r="I103" s="1"/>
      <c r="J103" s="1"/>
      <c r="K103" s="1"/>
    </row>
    <row r="104" spans="1:11" ht="15.75">
      <c r="A104" s="32">
        <v>41334</v>
      </c>
      <c r="B104" s="2">
        <v>50464</v>
      </c>
      <c r="C104" s="2">
        <v>4861.1508317042</v>
      </c>
      <c r="D104" s="2">
        <f t="shared" si="4"/>
        <v>55325.1508317042</v>
      </c>
      <c r="E104" s="2">
        <v>49868.97986</v>
      </c>
      <c r="F104" s="2">
        <v>17756.706888201337</v>
      </c>
      <c r="G104" s="2">
        <f t="shared" si="5"/>
        <v>67625.68674820133</v>
      </c>
      <c r="H104" s="3">
        <f t="shared" si="6"/>
        <v>-12300.53591649713</v>
      </c>
      <c r="I104" s="1"/>
      <c r="J104" s="1"/>
      <c r="K104" s="1"/>
    </row>
    <row r="105" spans="1:11" ht="15.75">
      <c r="A105" s="32">
        <v>41365</v>
      </c>
      <c r="B105" s="2">
        <v>39125.480829</v>
      </c>
      <c r="C105" s="2">
        <v>11910.1647369639</v>
      </c>
      <c r="D105" s="2">
        <f t="shared" si="4"/>
        <v>51035.6455659639</v>
      </c>
      <c r="E105" s="2">
        <v>80497.853403</v>
      </c>
      <c r="F105" s="2">
        <v>22327.774099269736</v>
      </c>
      <c r="G105" s="2">
        <f t="shared" si="5"/>
        <v>102825.62750226974</v>
      </c>
      <c r="H105" s="3">
        <f t="shared" si="6"/>
        <v>-51789.981936305834</v>
      </c>
      <c r="I105" s="1"/>
      <c r="J105" s="1"/>
      <c r="K105" s="1"/>
    </row>
    <row r="106" spans="1:11" ht="15.75">
      <c r="A106" s="32">
        <v>41395</v>
      </c>
      <c r="B106" s="2">
        <v>37222.059679</v>
      </c>
      <c r="C106" s="2">
        <v>41003.35</v>
      </c>
      <c r="D106" s="2">
        <f t="shared" si="4"/>
        <v>78225.409679</v>
      </c>
      <c r="E106" s="2">
        <v>51114.704440000016</v>
      </c>
      <c r="F106" s="2">
        <v>10556.425421169073</v>
      </c>
      <c r="G106" s="2">
        <f t="shared" si="5"/>
        <v>61671.12986116909</v>
      </c>
      <c r="H106" s="3">
        <f t="shared" si="6"/>
        <v>16554.279817830917</v>
      </c>
      <c r="I106" s="1"/>
      <c r="J106" s="1"/>
      <c r="K106" s="1"/>
    </row>
    <row r="107" spans="1:11" ht="15.75">
      <c r="A107" s="32">
        <v>41426</v>
      </c>
      <c r="B107" s="2">
        <v>53645.065448</v>
      </c>
      <c r="C107" s="2">
        <v>12211.533694511205</v>
      </c>
      <c r="D107" s="2">
        <f t="shared" si="4"/>
        <v>65856.5991425112</v>
      </c>
      <c r="E107" s="2">
        <v>45224.829635999995</v>
      </c>
      <c r="F107" s="2">
        <v>19808.743851532214</v>
      </c>
      <c r="G107" s="2">
        <f t="shared" si="5"/>
        <v>65033.57348753221</v>
      </c>
      <c r="H107" s="3">
        <f t="shared" si="6"/>
        <v>823.025654978992</v>
      </c>
      <c r="I107" s="1"/>
      <c r="J107" s="1"/>
      <c r="K107" s="1"/>
    </row>
    <row r="108" spans="1:11" ht="15.75">
      <c r="A108" s="32">
        <v>41456</v>
      </c>
      <c r="B108" s="2">
        <v>46023.9</v>
      </c>
      <c r="C108" s="2">
        <v>22806.2</v>
      </c>
      <c r="D108" s="2">
        <f t="shared" si="4"/>
        <v>68830.1</v>
      </c>
      <c r="E108" s="2">
        <v>64950.82993199999</v>
      </c>
      <c r="F108" s="2">
        <v>33002.791961565425</v>
      </c>
      <c r="G108" s="2">
        <f t="shared" si="5"/>
        <v>97953.62189356542</v>
      </c>
      <c r="H108" s="3">
        <f t="shared" si="6"/>
        <v>-29123.521893565412</v>
      </c>
      <c r="I108" s="1"/>
      <c r="J108" s="1"/>
      <c r="K108" s="1"/>
    </row>
    <row r="109" spans="1:11" ht="15.75">
      <c r="A109" s="32">
        <v>41487</v>
      </c>
      <c r="B109" s="2">
        <v>48603.54</v>
      </c>
      <c r="C109" s="2">
        <v>11193.44</v>
      </c>
      <c r="D109" s="2">
        <f t="shared" si="4"/>
        <v>59796.98</v>
      </c>
      <c r="E109" s="2">
        <v>56154</v>
      </c>
      <c r="F109" s="2">
        <v>22123.84277301798</v>
      </c>
      <c r="G109" s="2">
        <f t="shared" si="5"/>
        <v>78277.84277301798</v>
      </c>
      <c r="H109" s="3">
        <f t="shared" si="6"/>
        <v>-18480.86277301798</v>
      </c>
      <c r="I109" s="1"/>
      <c r="J109" s="1"/>
      <c r="K109" s="1"/>
    </row>
    <row r="110" spans="1:11" ht="15.75">
      <c r="A110" s="32">
        <v>41518</v>
      </c>
      <c r="B110" s="2">
        <v>58602.5</v>
      </c>
      <c r="C110" s="2">
        <v>15457.78</v>
      </c>
      <c r="D110" s="2">
        <f t="shared" si="4"/>
        <v>74060.28</v>
      </c>
      <c r="E110" s="2">
        <v>48679.125924</v>
      </c>
      <c r="F110" s="2">
        <v>26579.673372999998</v>
      </c>
      <c r="G110" s="2">
        <f t="shared" si="5"/>
        <v>75258.79929699999</v>
      </c>
      <c r="H110" s="3">
        <f t="shared" si="6"/>
        <v>-1198.5192969999916</v>
      </c>
      <c r="I110" s="1"/>
      <c r="J110" s="1"/>
      <c r="K110" s="1"/>
    </row>
    <row r="111" spans="1:11" ht="15.75">
      <c r="A111" s="32">
        <v>41548</v>
      </c>
      <c r="B111" s="2">
        <v>42209.567654</v>
      </c>
      <c r="C111" s="2">
        <v>13867.390446</v>
      </c>
      <c r="D111" s="2">
        <f t="shared" si="4"/>
        <v>56076.958099999996</v>
      </c>
      <c r="E111" s="2">
        <v>51818.00185599998</v>
      </c>
      <c r="F111" s="2">
        <v>19358.2</v>
      </c>
      <c r="G111" s="2">
        <f t="shared" si="5"/>
        <v>71176.20185599999</v>
      </c>
      <c r="H111" s="3">
        <f t="shared" si="6"/>
        <v>-15099.243755999989</v>
      </c>
      <c r="I111" s="1"/>
      <c r="J111" s="1"/>
      <c r="K111" s="1"/>
    </row>
    <row r="112" spans="1:11" ht="15.75">
      <c r="A112" s="32">
        <v>41579</v>
      </c>
      <c r="B112" s="2">
        <v>42497.5</v>
      </c>
      <c r="C112" s="2">
        <v>29268.5</v>
      </c>
      <c r="D112" s="2">
        <f t="shared" si="4"/>
        <v>71766</v>
      </c>
      <c r="E112" s="2">
        <v>55162.64</v>
      </c>
      <c r="F112" s="2">
        <v>41743.44</v>
      </c>
      <c r="G112" s="2">
        <f t="shared" si="5"/>
        <v>96906.08</v>
      </c>
      <c r="H112" s="3">
        <f t="shared" si="6"/>
        <v>-25140.08</v>
      </c>
      <c r="I112" s="1"/>
      <c r="J112" s="1"/>
      <c r="K112" s="1"/>
    </row>
    <row r="113" spans="1:11" ht="15.75">
      <c r="A113" s="32">
        <v>41609</v>
      </c>
      <c r="B113" s="2">
        <v>56471.6</v>
      </c>
      <c r="C113" s="2">
        <v>63426.378874</v>
      </c>
      <c r="D113" s="2">
        <f t="shared" si="4"/>
        <v>119897.978874</v>
      </c>
      <c r="E113" s="2">
        <v>89040.7</v>
      </c>
      <c r="F113" s="2">
        <v>31427.4</v>
      </c>
      <c r="G113" s="2">
        <f t="shared" si="5"/>
        <v>120468.1</v>
      </c>
      <c r="H113" s="3">
        <f t="shared" si="6"/>
        <v>-570.1211260000127</v>
      </c>
      <c r="I113" s="1"/>
      <c r="J113" s="1"/>
      <c r="K113" s="1"/>
    </row>
    <row r="114" spans="1:11" ht="15.75">
      <c r="A114" s="32">
        <v>41640</v>
      </c>
      <c r="B114" s="2">
        <v>52522.45</v>
      </c>
      <c r="C114" s="2">
        <v>7854.85</v>
      </c>
      <c r="D114" s="2">
        <f t="shared" si="4"/>
        <v>60377.299999999996</v>
      </c>
      <c r="E114" s="2">
        <v>44854.331189</v>
      </c>
      <c r="F114" s="2">
        <v>14995.971756</v>
      </c>
      <c r="G114" s="2">
        <f t="shared" si="5"/>
        <v>59850.302944999996</v>
      </c>
      <c r="H114" s="3">
        <f aca="true" t="shared" si="7" ref="H114:H125">D114-G114</f>
        <v>526.9970549999998</v>
      </c>
      <c r="I114" s="1"/>
      <c r="J114" s="1"/>
      <c r="K114" s="1"/>
    </row>
    <row r="115" spans="1:11" ht="15.75">
      <c r="A115" s="32">
        <v>41671</v>
      </c>
      <c r="B115" s="2">
        <v>42619.5</v>
      </c>
      <c r="C115" s="2">
        <v>16535.7</v>
      </c>
      <c r="D115" s="2">
        <f t="shared" si="4"/>
        <v>59155.2</v>
      </c>
      <c r="E115" s="2">
        <v>72914.769511</v>
      </c>
      <c r="F115" s="2">
        <v>40272.355308</v>
      </c>
      <c r="G115" s="2">
        <f t="shared" si="5"/>
        <v>113187.124819</v>
      </c>
      <c r="H115" s="3">
        <f t="shared" si="7"/>
        <v>-54031.92481900001</v>
      </c>
      <c r="I115" s="1"/>
      <c r="J115" s="1"/>
      <c r="K115" s="1"/>
    </row>
    <row r="116" spans="1:11" ht="15.75">
      <c r="A116" s="32">
        <v>41699</v>
      </c>
      <c r="B116" s="2">
        <v>46912.7</v>
      </c>
      <c r="C116" s="2">
        <v>23075.4</v>
      </c>
      <c r="D116" s="2">
        <f t="shared" si="4"/>
        <v>69988.1</v>
      </c>
      <c r="E116" s="2">
        <v>71604.331677</v>
      </c>
      <c r="F116" s="2">
        <v>35339.91135</v>
      </c>
      <c r="G116" s="2">
        <f t="shared" si="5"/>
        <v>106944.24302699999</v>
      </c>
      <c r="H116" s="3">
        <f t="shared" si="7"/>
        <v>-36956.143026999984</v>
      </c>
      <c r="I116" s="1"/>
      <c r="J116" s="1"/>
      <c r="K116" s="1"/>
    </row>
    <row r="117" spans="1:11" ht="15.75">
      <c r="A117" s="32">
        <v>41730</v>
      </c>
      <c r="B117" s="2">
        <v>63460.555</v>
      </c>
      <c r="C117" s="2">
        <v>8598.35</v>
      </c>
      <c r="D117" s="2">
        <f t="shared" si="4"/>
        <v>72058.905</v>
      </c>
      <c r="E117" s="2">
        <v>52335.015796</v>
      </c>
      <c r="F117" s="2">
        <v>24963.67553700833</v>
      </c>
      <c r="G117" s="2">
        <f t="shared" si="5"/>
        <v>77298.69133300833</v>
      </c>
      <c r="H117" s="3">
        <f t="shared" si="7"/>
        <v>-5239.786333008335</v>
      </c>
      <c r="I117" s="1"/>
      <c r="J117" s="1"/>
      <c r="K117" s="1"/>
    </row>
    <row r="118" spans="1:11" ht="15.75">
      <c r="A118" s="32">
        <v>41760</v>
      </c>
      <c r="B118" s="2">
        <v>41049.585907999994</v>
      </c>
      <c r="C118" s="2">
        <v>15324.081758</v>
      </c>
      <c r="D118" s="2">
        <f t="shared" si="4"/>
        <v>56373.667665999994</v>
      </c>
      <c r="E118" s="2">
        <v>55691.280969000014</v>
      </c>
      <c r="F118" s="2">
        <v>31300.481758</v>
      </c>
      <c r="G118" s="2">
        <f t="shared" si="5"/>
        <v>86991.76272700002</v>
      </c>
      <c r="H118" s="3">
        <f t="shared" si="7"/>
        <v>-30618.09506100003</v>
      </c>
      <c r="I118" s="1"/>
      <c r="J118" s="1"/>
      <c r="K118" s="1"/>
    </row>
    <row r="119" spans="1:11" ht="15.75">
      <c r="A119" s="32">
        <v>41791</v>
      </c>
      <c r="B119" s="2">
        <v>55388.6</v>
      </c>
      <c r="C119" s="2">
        <v>29604.9</v>
      </c>
      <c r="D119" s="2">
        <f t="shared" si="4"/>
        <v>84993.5</v>
      </c>
      <c r="E119" s="2">
        <v>48058.75011859998</v>
      </c>
      <c r="F119" s="2">
        <v>35187.368382709705</v>
      </c>
      <c r="G119" s="2">
        <f t="shared" si="5"/>
        <v>83246.11850130968</v>
      </c>
      <c r="H119" s="3">
        <f t="shared" si="7"/>
        <v>1747.3814986903162</v>
      </c>
      <c r="I119" s="1"/>
      <c r="J119" s="1"/>
      <c r="K119" s="1"/>
    </row>
    <row r="120" spans="1:11" ht="15.75">
      <c r="A120" s="32">
        <v>41821</v>
      </c>
      <c r="B120" s="2">
        <v>48042.044</v>
      </c>
      <c r="C120" s="2">
        <v>19686.7903514</v>
      </c>
      <c r="D120" s="2">
        <f t="shared" si="4"/>
        <v>67728.8343514</v>
      </c>
      <c r="E120" s="2">
        <v>72954.405682</v>
      </c>
      <c r="F120" s="2">
        <v>23678.137314</v>
      </c>
      <c r="G120" s="2">
        <f t="shared" si="5"/>
        <v>96632.542996</v>
      </c>
      <c r="H120" s="3">
        <f t="shared" si="7"/>
        <v>-28903.708644600003</v>
      </c>
      <c r="I120" s="1"/>
      <c r="J120" s="1"/>
      <c r="K120" s="1"/>
    </row>
    <row r="121" spans="1:11" ht="15.75">
      <c r="A121" s="32">
        <v>41852</v>
      </c>
      <c r="B121" s="2">
        <v>53524.6</v>
      </c>
      <c r="C121" s="2">
        <v>2505.3</v>
      </c>
      <c r="D121" s="2">
        <f t="shared" si="4"/>
        <v>56029.9</v>
      </c>
      <c r="E121" s="2">
        <v>65343.731558000014</v>
      </c>
      <c r="F121" s="2">
        <v>23874.868679999996</v>
      </c>
      <c r="G121" s="2">
        <f t="shared" si="5"/>
        <v>89218.60023800001</v>
      </c>
      <c r="H121" s="3">
        <f t="shared" si="7"/>
        <v>-33188.70023800001</v>
      </c>
      <c r="I121" s="1"/>
      <c r="J121" s="1"/>
      <c r="K121" s="1"/>
    </row>
    <row r="122" spans="1:11" ht="15.75">
      <c r="A122" s="32">
        <v>41883</v>
      </c>
      <c r="B122" s="2">
        <v>67842.2</v>
      </c>
      <c r="C122" s="2">
        <v>40195.45</v>
      </c>
      <c r="D122" s="2">
        <f t="shared" si="4"/>
        <v>108037.65</v>
      </c>
      <c r="E122" s="2">
        <v>64873.04777799997</v>
      </c>
      <c r="F122" s="2">
        <v>30618.323248</v>
      </c>
      <c r="G122" s="2">
        <f t="shared" si="5"/>
        <v>95491.37102599998</v>
      </c>
      <c r="H122" s="3">
        <f t="shared" si="7"/>
        <v>12546.278974000015</v>
      </c>
      <c r="I122" s="1"/>
      <c r="J122" s="1"/>
      <c r="K122" s="1"/>
    </row>
    <row r="123" spans="1:11" ht="15.75">
      <c r="A123" s="32">
        <v>41913</v>
      </c>
      <c r="B123" s="2">
        <v>66098.016893</v>
      </c>
      <c r="C123" s="2">
        <v>18741.6632437</v>
      </c>
      <c r="D123" s="2">
        <f t="shared" si="4"/>
        <v>84839.68013670002</v>
      </c>
      <c r="E123" s="2">
        <v>55044.391657</v>
      </c>
      <c r="F123" s="2">
        <v>28788.5937467</v>
      </c>
      <c r="G123" s="2">
        <f t="shared" si="5"/>
        <v>83832.9854037</v>
      </c>
      <c r="H123" s="3">
        <f t="shared" si="7"/>
        <v>1006.6947330000112</v>
      </c>
      <c r="I123" s="1"/>
      <c r="J123" s="1"/>
      <c r="K123" s="1"/>
    </row>
    <row r="124" spans="1:11" ht="15.75">
      <c r="A124" s="32">
        <v>41944</v>
      </c>
      <c r="B124" s="2">
        <v>60185.87747</v>
      </c>
      <c r="C124" s="2">
        <v>8203.931</v>
      </c>
      <c r="D124" s="2">
        <f t="shared" si="4"/>
        <v>68389.80847</v>
      </c>
      <c r="E124" s="2">
        <v>65217.642202999996</v>
      </c>
      <c r="F124" s="2">
        <v>12780.57342</v>
      </c>
      <c r="G124" s="2">
        <f t="shared" si="5"/>
        <v>77998.215623</v>
      </c>
      <c r="H124" s="3">
        <f t="shared" si="7"/>
        <v>-9608.407152999993</v>
      </c>
      <c r="I124" s="1"/>
      <c r="J124" s="1"/>
      <c r="K124" s="1"/>
    </row>
    <row r="125" spans="1:11" ht="15.75">
      <c r="A125" s="32">
        <v>41974</v>
      </c>
      <c r="B125" s="2">
        <v>65566.04459</v>
      </c>
      <c r="C125" s="2">
        <v>23501.934531</v>
      </c>
      <c r="D125" s="2">
        <f aca="true" t="shared" si="8" ref="D125:D137">SUM(B125:C125)</f>
        <v>89067.97912100001</v>
      </c>
      <c r="E125" s="2">
        <v>52705.853142</v>
      </c>
      <c r="F125" s="2">
        <v>35888.129402</v>
      </c>
      <c r="G125" s="2">
        <f aca="true" t="shared" si="9" ref="G125:G137">SUM(E125:F125)</f>
        <v>88593.982544</v>
      </c>
      <c r="H125" s="3">
        <f t="shared" si="7"/>
        <v>473.9965770000126</v>
      </c>
      <c r="I125" s="1"/>
      <c r="J125" s="1"/>
      <c r="K125" s="1"/>
    </row>
    <row r="126" spans="1:11" ht="15.75">
      <c r="A126" s="32">
        <v>42005</v>
      </c>
      <c r="B126" s="2">
        <v>56596.82082700001</v>
      </c>
      <c r="C126" s="2">
        <v>7077.767</v>
      </c>
      <c r="D126" s="2">
        <f t="shared" si="8"/>
        <v>63674.58782700001</v>
      </c>
      <c r="E126" s="2">
        <v>46412.316899000005</v>
      </c>
      <c r="F126" s="2">
        <v>17542.989047</v>
      </c>
      <c r="G126" s="2">
        <f t="shared" si="9"/>
        <v>63955.30594600001</v>
      </c>
      <c r="H126" s="3">
        <f aca="true" t="shared" si="10" ref="H126:H137">D126-G126</f>
        <v>-280.7181189999974</v>
      </c>
      <c r="I126" s="1"/>
      <c r="J126" s="1"/>
      <c r="K126" s="1"/>
    </row>
    <row r="127" spans="1:11" ht="15.75">
      <c r="A127" s="32">
        <v>42036</v>
      </c>
      <c r="B127" s="2">
        <v>44280.358408</v>
      </c>
      <c r="C127" s="2">
        <v>8965.749</v>
      </c>
      <c r="D127" s="2">
        <f t="shared" si="8"/>
        <v>53246.107407999996</v>
      </c>
      <c r="E127" s="2">
        <v>103546.51287600001</v>
      </c>
      <c r="F127" s="2">
        <v>22142.937863</v>
      </c>
      <c r="G127" s="2">
        <f t="shared" si="9"/>
        <v>125689.450739</v>
      </c>
      <c r="H127" s="3">
        <f t="shared" si="10"/>
        <v>-72443.34333100001</v>
      </c>
      <c r="I127" s="1"/>
      <c r="J127" s="1"/>
      <c r="K127" s="1"/>
    </row>
    <row r="128" spans="1:11" ht="15.75">
      <c r="A128" s="32">
        <v>42064</v>
      </c>
      <c r="B128" s="2">
        <v>67430.937509</v>
      </c>
      <c r="C128" s="2">
        <v>59072.7</v>
      </c>
      <c r="D128" s="2">
        <f t="shared" si="8"/>
        <v>126503.637509</v>
      </c>
      <c r="E128" s="2">
        <v>73945.31274299884</v>
      </c>
      <c r="F128" s="2">
        <v>19344.67761</v>
      </c>
      <c r="G128" s="2">
        <f t="shared" si="9"/>
        <v>93289.99035299884</v>
      </c>
      <c r="H128" s="3">
        <f t="shared" si="10"/>
        <v>33213.647156001156</v>
      </c>
      <c r="I128" s="1"/>
      <c r="J128" s="1"/>
      <c r="K128" s="1"/>
    </row>
    <row r="129" spans="1:11" ht="15.75">
      <c r="A129" s="32">
        <v>42095</v>
      </c>
      <c r="B129" s="2">
        <v>44866.2</v>
      </c>
      <c r="C129" s="2">
        <v>9198.712</v>
      </c>
      <c r="D129" s="2">
        <f t="shared" si="8"/>
        <v>54064.912</v>
      </c>
      <c r="E129" s="2">
        <v>54344.42916800118</v>
      </c>
      <c r="F129" s="2">
        <v>21327.483304999998</v>
      </c>
      <c r="G129" s="2">
        <f t="shared" si="9"/>
        <v>75671.91247300118</v>
      </c>
      <c r="H129" s="3">
        <f t="shared" si="10"/>
        <v>-21607.000473001186</v>
      </c>
      <c r="I129" s="1"/>
      <c r="J129" s="1"/>
      <c r="K129" s="1"/>
    </row>
    <row r="130" spans="1:11" ht="15.75">
      <c r="A130" s="32">
        <v>42125</v>
      </c>
      <c r="B130" s="2">
        <v>33698.136591</v>
      </c>
      <c r="C130" s="2">
        <v>8545.76625</v>
      </c>
      <c r="D130" s="2">
        <f t="shared" si="8"/>
        <v>42243.902841</v>
      </c>
      <c r="E130" s="2">
        <v>59263.241799999996</v>
      </c>
      <c r="F130" s="2">
        <v>14660</v>
      </c>
      <c r="G130" s="2">
        <f t="shared" si="9"/>
        <v>73923.24179999999</v>
      </c>
      <c r="H130" s="3">
        <f t="shared" si="10"/>
        <v>-31679.338958999986</v>
      </c>
      <c r="I130" s="1"/>
      <c r="J130" s="1"/>
      <c r="K130" s="1"/>
    </row>
    <row r="131" spans="1:11" ht="15.75">
      <c r="A131" s="32">
        <v>42156</v>
      </c>
      <c r="B131" s="2">
        <v>43575.413672</v>
      </c>
      <c r="C131" s="2">
        <v>5386.9</v>
      </c>
      <c r="D131" s="2">
        <f t="shared" si="8"/>
        <v>48962.313672000004</v>
      </c>
      <c r="E131" s="2">
        <v>75234.40027266665</v>
      </c>
      <c r="F131" s="2">
        <v>10445.6</v>
      </c>
      <c r="G131" s="2">
        <f t="shared" si="9"/>
        <v>85680.00027266666</v>
      </c>
      <c r="H131" s="3">
        <f t="shared" si="10"/>
        <v>-36717.68660066665</v>
      </c>
      <c r="I131" s="1"/>
      <c r="J131" s="1"/>
      <c r="K131" s="1"/>
    </row>
    <row r="132" spans="1:11" ht="15.75">
      <c r="A132" s="32">
        <v>42186</v>
      </c>
      <c r="B132" s="2">
        <v>44707.12308</v>
      </c>
      <c r="C132" s="2">
        <v>3579.598</v>
      </c>
      <c r="D132" s="2">
        <f t="shared" si="8"/>
        <v>48286.721079999996</v>
      </c>
      <c r="E132" s="2">
        <v>76729.10958033336</v>
      </c>
      <c r="F132" s="2">
        <v>13551.21363</v>
      </c>
      <c r="G132" s="2">
        <f t="shared" si="9"/>
        <v>90280.32321033336</v>
      </c>
      <c r="H132" s="3">
        <f t="shared" si="10"/>
        <v>-41993.60213033336</v>
      </c>
      <c r="I132" s="1"/>
      <c r="J132" s="1"/>
      <c r="K132" s="1"/>
    </row>
    <row r="133" spans="1:11" ht="15.75">
      <c r="A133" s="32">
        <v>42217</v>
      </c>
      <c r="B133" s="2">
        <v>43214.752435096</v>
      </c>
      <c r="C133" s="2">
        <v>7420.112</v>
      </c>
      <c r="D133" s="2">
        <f t="shared" si="8"/>
        <v>50634.864435096</v>
      </c>
      <c r="E133" s="2">
        <v>40116.245527240986</v>
      </c>
      <c r="F133" s="2">
        <v>13889</v>
      </c>
      <c r="G133" s="2">
        <f t="shared" si="9"/>
        <v>54005.245527240986</v>
      </c>
      <c r="H133" s="3">
        <f t="shared" si="10"/>
        <v>-3370.381092144984</v>
      </c>
      <c r="I133" s="1"/>
      <c r="J133" s="1"/>
      <c r="K133" s="1"/>
    </row>
    <row r="134" spans="1:11" ht="15.75">
      <c r="A134" s="32">
        <v>42248</v>
      </c>
      <c r="B134" s="2">
        <v>55763.417864999996</v>
      </c>
      <c r="C134" s="2">
        <v>3078.8</v>
      </c>
      <c r="D134" s="2">
        <f t="shared" si="8"/>
        <v>58842.217865</v>
      </c>
      <c r="E134" s="2">
        <v>58916.550382759</v>
      </c>
      <c r="F134" s="2">
        <v>6946.2787160000025</v>
      </c>
      <c r="G134" s="2">
        <f t="shared" si="9"/>
        <v>65862.829098759</v>
      </c>
      <c r="H134" s="3">
        <f t="shared" si="10"/>
        <v>-7020.611233759002</v>
      </c>
      <c r="I134" s="1"/>
      <c r="J134" s="1"/>
      <c r="K134" s="1"/>
    </row>
    <row r="135" spans="1:11" ht="15.75">
      <c r="A135" s="32">
        <v>42278</v>
      </c>
      <c r="B135" s="2">
        <v>45667.934334000005</v>
      </c>
      <c r="C135" s="2">
        <v>5352.5</v>
      </c>
      <c r="D135" s="2">
        <f t="shared" si="8"/>
        <v>51020.434334000005</v>
      </c>
      <c r="E135" s="2">
        <v>104515.3646891205</v>
      </c>
      <c r="F135" s="2">
        <v>18187.854622</v>
      </c>
      <c r="G135" s="2">
        <f t="shared" si="9"/>
        <v>122703.2193111205</v>
      </c>
      <c r="H135" s="3">
        <f t="shared" si="10"/>
        <v>-71682.7849771205</v>
      </c>
      <c r="I135" s="1"/>
      <c r="J135" s="1"/>
      <c r="K135" s="1"/>
    </row>
    <row r="136" spans="1:11" ht="15.75">
      <c r="A136" s="32">
        <v>42309</v>
      </c>
      <c r="B136" s="2">
        <v>45319.766082</v>
      </c>
      <c r="C136" s="2">
        <v>13069.2</v>
      </c>
      <c r="D136" s="2">
        <f t="shared" si="8"/>
        <v>58388.966082</v>
      </c>
      <c r="E136" s="2">
        <v>72911.030327</v>
      </c>
      <c r="F136" s="2">
        <v>17829.758</v>
      </c>
      <c r="G136" s="2">
        <f t="shared" si="9"/>
        <v>90740.788327</v>
      </c>
      <c r="H136" s="3">
        <f t="shared" si="10"/>
        <v>-32351.822245000003</v>
      </c>
      <c r="I136" s="1"/>
      <c r="J136" s="1"/>
      <c r="K136" s="1"/>
    </row>
    <row r="137" spans="1:11" ht="15.75">
      <c r="A137" s="32">
        <v>42339</v>
      </c>
      <c r="B137" s="2">
        <v>69311.37681860001</v>
      </c>
      <c r="C137" s="2">
        <v>11254.825704</v>
      </c>
      <c r="D137" s="2">
        <f t="shared" si="8"/>
        <v>80566.20252260001</v>
      </c>
      <c r="E137" s="2">
        <v>39663.88417100003</v>
      </c>
      <c r="F137" s="2">
        <v>17100.935563000003</v>
      </c>
      <c r="G137" s="2">
        <f t="shared" si="9"/>
        <v>56764.81973400003</v>
      </c>
      <c r="H137" s="3">
        <f t="shared" si="10"/>
        <v>23801.382788599978</v>
      </c>
      <c r="I137" s="1"/>
      <c r="J137" s="1"/>
      <c r="K137" s="1"/>
    </row>
    <row r="138" spans="1:11" ht="15.75">
      <c r="A138" s="32">
        <v>42370</v>
      </c>
      <c r="B138" s="2">
        <v>47235.1738285584</v>
      </c>
      <c r="C138" s="2">
        <v>5895.717356</v>
      </c>
      <c r="D138" s="2">
        <f aca="true" t="shared" si="11" ref="D138:D149">SUM(B138:C138)</f>
        <v>53130.8911845584</v>
      </c>
      <c r="E138" s="2">
        <v>55903.8303506304</v>
      </c>
      <c r="F138" s="2">
        <v>8760.13810154002</v>
      </c>
      <c r="G138" s="2">
        <f aca="true" t="shared" si="12" ref="G138:G149">SUM(E138:F138)</f>
        <v>64663.96845217042</v>
      </c>
      <c r="H138" s="3">
        <v>-11533.077267612018</v>
      </c>
      <c r="I138" s="1"/>
      <c r="J138" s="1"/>
      <c r="K138" s="1"/>
    </row>
    <row r="139" spans="1:11" ht="15.75">
      <c r="A139" s="32">
        <v>42401</v>
      </c>
      <c r="B139" s="2">
        <v>43955.956842</v>
      </c>
      <c r="C139" s="2">
        <v>4688.162635</v>
      </c>
      <c r="D139" s="2">
        <f t="shared" si="11"/>
        <v>48644.119477</v>
      </c>
      <c r="E139" s="2">
        <v>54771.38375644191</v>
      </c>
      <c r="F139" s="2">
        <v>7909.101146168519</v>
      </c>
      <c r="G139" s="2">
        <f t="shared" si="12"/>
        <v>62680.48490261043</v>
      </c>
      <c r="H139" s="3">
        <v>-14036.365425610427</v>
      </c>
      <c r="I139" s="1"/>
      <c r="J139" s="1"/>
      <c r="K139" s="1"/>
    </row>
    <row r="140" spans="1:11" ht="15.75">
      <c r="A140" s="32">
        <v>42430</v>
      </c>
      <c r="B140" s="2">
        <v>58603.811872</v>
      </c>
      <c r="C140" s="2">
        <v>10580.4</v>
      </c>
      <c r="D140" s="2">
        <f t="shared" si="11"/>
        <v>69184.211872</v>
      </c>
      <c r="E140" s="2">
        <v>62257.88171133167</v>
      </c>
      <c r="F140" s="2">
        <v>35504.73008496617</v>
      </c>
      <c r="G140" s="2">
        <f t="shared" si="12"/>
        <v>97762.61179629783</v>
      </c>
      <c r="H140" s="3">
        <v>-28578.39992429783</v>
      </c>
      <c r="I140" s="1"/>
      <c r="J140" s="1"/>
      <c r="K140" s="1"/>
    </row>
    <row r="141" spans="1:11" ht="15.75">
      <c r="A141" s="32">
        <v>42461</v>
      </c>
      <c r="B141" s="2">
        <v>50478.762542000004</v>
      </c>
      <c r="C141" s="2">
        <v>5930.5</v>
      </c>
      <c r="D141" s="2">
        <f t="shared" si="11"/>
        <v>56409.262542000004</v>
      </c>
      <c r="E141" s="2">
        <v>81086.1760706304</v>
      </c>
      <c r="F141" s="2">
        <v>13507.859062749998</v>
      </c>
      <c r="G141" s="2">
        <f t="shared" si="12"/>
        <v>94594.0351333804</v>
      </c>
      <c r="H141" s="3">
        <v>-38184.772591380395</v>
      </c>
      <c r="I141" s="1"/>
      <c r="J141" s="1"/>
      <c r="K141" s="1"/>
    </row>
    <row r="142" spans="1:11" ht="15.75">
      <c r="A142" s="32">
        <v>42491</v>
      </c>
      <c r="B142" s="2">
        <v>45204.9753253118</v>
      </c>
      <c r="C142" s="2">
        <v>12366.315265</v>
      </c>
      <c r="D142" s="2">
        <f t="shared" si="11"/>
        <v>57571.2905903118</v>
      </c>
      <c r="E142" s="2">
        <v>67627.33391946561</v>
      </c>
      <c r="F142" s="2">
        <v>18814.325457</v>
      </c>
      <c r="G142" s="2">
        <f t="shared" si="12"/>
        <v>86441.65937646561</v>
      </c>
      <c r="H142" s="3">
        <v>-28870.368786153813</v>
      </c>
      <c r="I142" s="1"/>
      <c r="J142" s="1"/>
      <c r="K142" s="1"/>
    </row>
    <row r="143" spans="1:11" ht="15.75">
      <c r="A143" s="32">
        <v>42522</v>
      </c>
      <c r="B143" s="2">
        <v>60148.658981864195</v>
      </c>
      <c r="C143" s="2">
        <v>11341.815</v>
      </c>
      <c r="D143" s="2">
        <f t="shared" si="11"/>
        <v>71490.4739818642</v>
      </c>
      <c r="E143" s="2">
        <v>63751.600000000006</v>
      </c>
      <c r="F143" s="2">
        <v>17740.515</v>
      </c>
      <c r="G143" s="2">
        <f t="shared" si="12"/>
        <v>81492.115</v>
      </c>
      <c r="H143" s="3">
        <v>-10001.641018135808</v>
      </c>
      <c r="I143" s="1"/>
      <c r="J143" s="1"/>
      <c r="K143" s="1"/>
    </row>
    <row r="144" spans="1:11" ht="15.75">
      <c r="A144" s="32">
        <v>42552</v>
      </c>
      <c r="B144" s="2">
        <v>50971.86198799999</v>
      </c>
      <c r="C144" s="2">
        <v>3203.361535</v>
      </c>
      <c r="D144" s="2">
        <f t="shared" si="11"/>
        <v>54175.22352299999</v>
      </c>
      <c r="E144" s="2">
        <v>61976.142115577306</v>
      </c>
      <c r="F144" s="2">
        <v>12979.406294999997</v>
      </c>
      <c r="G144" s="2">
        <f t="shared" si="12"/>
        <v>74955.5484105773</v>
      </c>
      <c r="H144" s="3">
        <v>-20780.324887577313</v>
      </c>
      <c r="I144" s="1"/>
      <c r="J144" s="1"/>
      <c r="K144" s="1"/>
    </row>
    <row r="145" spans="1:11" ht="15.75">
      <c r="A145" s="32">
        <v>42583</v>
      </c>
      <c r="B145" s="2">
        <v>55808.863505</v>
      </c>
      <c r="C145" s="2">
        <v>4202.5</v>
      </c>
      <c r="D145" s="2">
        <f t="shared" si="11"/>
        <v>60011.363505</v>
      </c>
      <c r="E145" s="2">
        <v>67705.2698759291</v>
      </c>
      <c r="F145" s="2">
        <v>9411.099320429723</v>
      </c>
      <c r="G145" s="2">
        <f t="shared" si="12"/>
        <v>77116.36919635882</v>
      </c>
      <c r="H145" s="3">
        <v>-17105.00569135882</v>
      </c>
      <c r="I145" s="1"/>
      <c r="J145" s="1"/>
      <c r="K145" s="1"/>
    </row>
    <row r="146" spans="1:11" ht="15.75">
      <c r="A146" s="32">
        <v>42614</v>
      </c>
      <c r="B146" s="2">
        <v>63489.286283</v>
      </c>
      <c r="C146" s="2">
        <v>10797.4</v>
      </c>
      <c r="D146" s="2">
        <f t="shared" si="11"/>
        <v>74286.686283</v>
      </c>
      <c r="E146" s="2">
        <v>80941.2591419936</v>
      </c>
      <c r="F146" s="2">
        <v>20357.43222914975</v>
      </c>
      <c r="G146" s="2">
        <f t="shared" si="12"/>
        <v>101298.69137114336</v>
      </c>
      <c r="H146" s="3">
        <v>-27012.005088143356</v>
      </c>
      <c r="I146" s="1"/>
      <c r="J146" s="1"/>
      <c r="K146" s="1"/>
    </row>
    <row r="147" spans="1:11" ht="15.75">
      <c r="A147" s="32">
        <v>42644</v>
      </c>
      <c r="B147" s="2">
        <v>47249.887169</v>
      </c>
      <c r="C147" s="2">
        <v>12755.88</v>
      </c>
      <c r="D147" s="2">
        <f t="shared" si="11"/>
        <v>60005.767169</v>
      </c>
      <c r="E147" s="2">
        <v>80712.56746233333</v>
      </c>
      <c r="F147" s="2">
        <v>27080.202433</v>
      </c>
      <c r="G147" s="2">
        <f t="shared" si="12"/>
        <v>107792.76989533333</v>
      </c>
      <c r="H147" s="3">
        <v>-47787.00272633333</v>
      </c>
      <c r="I147" s="1"/>
      <c r="J147" s="1"/>
      <c r="K147" s="1"/>
    </row>
    <row r="148" spans="1:11" ht="15.75">
      <c r="A148" s="32">
        <v>42675</v>
      </c>
      <c r="B148" s="2">
        <v>55678.25642726571</v>
      </c>
      <c r="C148" s="2">
        <v>15941.569542</v>
      </c>
      <c r="D148" s="2">
        <f t="shared" si="11"/>
        <v>71619.82596926572</v>
      </c>
      <c r="E148" s="2">
        <v>65193.37709208534</v>
      </c>
      <c r="F148" s="2">
        <v>41583.969542</v>
      </c>
      <c r="G148" s="2">
        <f t="shared" si="12"/>
        <v>106777.34663408535</v>
      </c>
      <c r="H148" s="3">
        <v>-35157.52066481963</v>
      </c>
      <c r="I148" s="1"/>
      <c r="J148" s="1"/>
      <c r="K148" s="1"/>
    </row>
    <row r="149" spans="1:11" ht="15.75">
      <c r="A149" s="32">
        <v>42705</v>
      </c>
      <c r="B149" s="2">
        <v>59232.61411500825</v>
      </c>
      <c r="C149" s="2">
        <v>21314.784549</v>
      </c>
      <c r="D149" s="2">
        <f t="shared" si="11"/>
        <v>80547.39866400824</v>
      </c>
      <c r="E149" s="2">
        <v>62840</v>
      </c>
      <c r="F149" s="2">
        <v>46854.784549</v>
      </c>
      <c r="G149" s="2">
        <f t="shared" si="12"/>
        <v>109694.784549</v>
      </c>
      <c r="H149" s="3">
        <v>-29147.38588499176</v>
      </c>
      <c r="I149" s="1"/>
      <c r="J149" s="1"/>
      <c r="K149" s="1"/>
    </row>
    <row r="150" spans="1:11" ht="15.75">
      <c r="A150" s="32">
        <v>42736</v>
      </c>
      <c r="B150" s="2">
        <v>53627.738273999996</v>
      </c>
      <c r="C150" s="2">
        <v>7058.263482</v>
      </c>
      <c r="D150" s="2">
        <v>60686.001756</v>
      </c>
      <c r="E150" s="2">
        <v>55972.843719360695</v>
      </c>
      <c r="F150" s="2">
        <v>8146.000006024358</v>
      </c>
      <c r="G150" s="2">
        <v>64118.84372538506</v>
      </c>
      <c r="H150" s="3">
        <v>-3432.841969385059</v>
      </c>
      <c r="I150" s="1"/>
      <c r="J150" s="1"/>
      <c r="K150" s="1"/>
    </row>
    <row r="151" spans="1:11" ht="15.75">
      <c r="A151" s="32">
        <v>42767</v>
      </c>
      <c r="B151" s="2">
        <v>51656.888522</v>
      </c>
      <c r="C151" s="2">
        <v>10991.65</v>
      </c>
      <c r="D151" s="2">
        <v>62648.538522</v>
      </c>
      <c r="E151" s="2">
        <v>71689.77700091353</v>
      </c>
      <c r="F151" s="2">
        <v>15300.772451451914</v>
      </c>
      <c r="G151" s="2">
        <v>86990.54945236543</v>
      </c>
      <c r="H151" s="3">
        <v>-24342.01093036543</v>
      </c>
      <c r="I151" s="1"/>
      <c r="J151" s="1"/>
      <c r="K151" s="1"/>
    </row>
    <row r="152" spans="1:11" ht="15.75">
      <c r="A152" s="32">
        <v>42795</v>
      </c>
      <c r="B152" s="2">
        <v>73064.803416</v>
      </c>
      <c r="C152" s="2">
        <v>13243.558</v>
      </c>
      <c r="D152" s="2">
        <v>86308.361416</v>
      </c>
      <c r="E152" s="2">
        <v>64473.64590105219</v>
      </c>
      <c r="F152" s="2">
        <v>23479.693</v>
      </c>
      <c r="G152" s="2">
        <v>87953.3389010522</v>
      </c>
      <c r="H152" s="3">
        <v>-1644.9774850521935</v>
      </c>
      <c r="I152" s="1"/>
      <c r="J152" s="1"/>
      <c r="K152" s="1"/>
    </row>
    <row r="153" spans="1:11" ht="15.75">
      <c r="A153" s="32">
        <v>42826</v>
      </c>
      <c r="B153" s="2">
        <v>51144.737381</v>
      </c>
      <c r="C153" s="2">
        <v>9769.606</v>
      </c>
      <c r="D153" s="2">
        <v>60914.343381</v>
      </c>
      <c r="E153" s="2">
        <v>75023.56967631612</v>
      </c>
      <c r="F153" s="2">
        <v>23395.147442025</v>
      </c>
      <c r="G153" s="2">
        <v>98418.71711834113</v>
      </c>
      <c r="H153" s="3">
        <v>-37504.37373734113</v>
      </c>
      <c r="I153" s="1"/>
      <c r="J153" s="1"/>
      <c r="K153" s="1"/>
    </row>
    <row r="154" spans="1:11" ht="15.75">
      <c r="A154" s="32">
        <v>42856</v>
      </c>
      <c r="B154" s="2">
        <v>54415.745839</v>
      </c>
      <c r="C154" s="2">
        <v>8886.678</v>
      </c>
      <c r="D154" s="2">
        <v>63302.423839</v>
      </c>
      <c r="E154" s="2">
        <v>76579.97438312593</v>
      </c>
      <c r="F154" s="2">
        <v>10547.544559999998</v>
      </c>
      <c r="G154" s="2">
        <v>87127.51894312592</v>
      </c>
      <c r="H154" s="3">
        <v>-23825.095104125918</v>
      </c>
      <c r="I154" s="1"/>
      <c r="J154" s="1"/>
      <c r="K154" s="1"/>
    </row>
    <row r="155" spans="1:11" ht="15.75">
      <c r="A155" s="32">
        <v>42887</v>
      </c>
      <c r="B155" s="2">
        <v>65194.258792</v>
      </c>
      <c r="C155" s="2">
        <v>22169.003</v>
      </c>
      <c r="D155" s="2">
        <v>87363.261792</v>
      </c>
      <c r="E155" s="2">
        <v>59662.62316912215</v>
      </c>
      <c r="F155" s="2">
        <v>31838.018099312863</v>
      </c>
      <c r="G155" s="2">
        <v>91500.641268435</v>
      </c>
      <c r="H155" s="3">
        <v>-4137.379476435002</v>
      </c>
      <c r="I155" s="1"/>
      <c r="J155" s="1"/>
      <c r="K155" s="1"/>
    </row>
    <row r="156" spans="1:11" ht="15.75">
      <c r="A156" s="32">
        <v>42917</v>
      </c>
      <c r="B156" s="2">
        <v>67742.872473</v>
      </c>
      <c r="C156" s="2">
        <v>11005.539</v>
      </c>
      <c r="D156" s="2">
        <v>78748.411473</v>
      </c>
      <c r="E156" s="2">
        <v>69180.64185330934</v>
      </c>
      <c r="F156" s="2">
        <v>18373.764158333335</v>
      </c>
      <c r="G156" s="2">
        <v>87554.40601164267</v>
      </c>
      <c r="H156" s="3">
        <v>-8805.99453864267</v>
      </c>
      <c r="I156" s="1"/>
      <c r="J156" s="1"/>
      <c r="K156" s="1"/>
    </row>
    <row r="157" spans="1:11" ht="15.75">
      <c r="A157" s="32">
        <v>42948</v>
      </c>
      <c r="B157" s="2">
        <v>72246.739649</v>
      </c>
      <c r="C157" s="2">
        <v>9317.2</v>
      </c>
      <c r="D157" s="2">
        <v>81563.93964899999</v>
      </c>
      <c r="E157" s="2">
        <v>97824.87340185625</v>
      </c>
      <c r="F157" s="2">
        <v>15519.532021230456</v>
      </c>
      <c r="G157" s="2">
        <v>113344.4054230867</v>
      </c>
      <c r="H157" s="3">
        <v>-31780.46577408671</v>
      </c>
      <c r="I157" s="1"/>
      <c r="J157" s="1"/>
      <c r="K157" s="1"/>
    </row>
    <row r="158" spans="1:11" ht="15.75">
      <c r="A158" s="32">
        <v>42979</v>
      </c>
      <c r="B158" s="2">
        <v>69515.01203999999</v>
      </c>
      <c r="C158" s="2">
        <v>8503.16</v>
      </c>
      <c r="D158" s="2">
        <v>78018.17203999999</v>
      </c>
      <c r="E158" s="2">
        <v>60056.05335765106</v>
      </c>
      <c r="F158" s="2">
        <v>22614.850214574923</v>
      </c>
      <c r="G158" s="2">
        <v>82670.90357222597</v>
      </c>
      <c r="H158" s="3">
        <v>-4652.731532225982</v>
      </c>
      <c r="I158" s="1"/>
      <c r="J158" s="1"/>
      <c r="K158" s="1"/>
    </row>
    <row r="159" spans="1:11" ht="15.75">
      <c r="A159" s="32">
        <v>43009</v>
      </c>
      <c r="B159" s="2">
        <v>60683.293515000005</v>
      </c>
      <c r="C159" s="2">
        <v>16279.214773</v>
      </c>
      <c r="D159" s="2">
        <v>76962.50828800001</v>
      </c>
      <c r="E159" s="2">
        <v>93451.62107021356</v>
      </c>
      <c r="F159" s="2">
        <v>33415.60679690388</v>
      </c>
      <c r="G159" s="2">
        <v>126867.22786711744</v>
      </c>
      <c r="H159" s="3">
        <v>-49904.71957911743</v>
      </c>
      <c r="I159" s="1"/>
      <c r="J159" s="1"/>
      <c r="K159" s="1"/>
    </row>
    <row r="160" spans="1:11" ht="15.75">
      <c r="A160" s="32">
        <v>43040</v>
      </c>
      <c r="B160" s="2">
        <v>65298.02034999999</v>
      </c>
      <c r="C160" s="2">
        <v>8264.8235</v>
      </c>
      <c r="D160" s="2">
        <v>73562.84384999999</v>
      </c>
      <c r="E160" s="2">
        <v>65920.72954506309</v>
      </c>
      <c r="F160" s="2">
        <v>16047.330354492717</v>
      </c>
      <c r="G160" s="2">
        <v>81968.05989955581</v>
      </c>
      <c r="H160" s="3">
        <v>-8405.21604955582</v>
      </c>
      <c r="I160" s="1"/>
      <c r="J160" s="1"/>
      <c r="K160" s="1"/>
    </row>
    <row r="161" spans="1:11" ht="15.75">
      <c r="A161" s="32">
        <v>43070</v>
      </c>
      <c r="B161" s="2">
        <v>69552.53735099999</v>
      </c>
      <c r="C161" s="2">
        <v>13024.167</v>
      </c>
      <c r="D161" s="2">
        <v>82576.704351</v>
      </c>
      <c r="E161" s="2">
        <v>73897.31559727863</v>
      </c>
      <c r="F161" s="2">
        <v>57063.977127000006</v>
      </c>
      <c r="G161" s="2">
        <v>130961.29272427864</v>
      </c>
      <c r="H161" s="3">
        <v>-48384.588373278646</v>
      </c>
      <c r="I161" s="1"/>
      <c r="J161" s="1"/>
      <c r="K161" s="1"/>
    </row>
    <row r="162" spans="1:11" ht="15.75">
      <c r="A162" s="32">
        <v>43101</v>
      </c>
      <c r="B162" s="2">
        <v>62945.116427</v>
      </c>
      <c r="C162" s="2">
        <v>9475.431837</v>
      </c>
      <c r="D162" s="2">
        <v>72420.548264</v>
      </c>
      <c r="E162" s="2">
        <v>59532.137902</v>
      </c>
      <c r="F162" s="2">
        <v>12723.634211</v>
      </c>
      <c r="G162" s="2">
        <v>72255.772113</v>
      </c>
      <c r="H162" s="2">
        <v>164.7761509999982</v>
      </c>
      <c r="I162" s="1"/>
      <c r="J162" s="1"/>
      <c r="K162" s="1"/>
    </row>
    <row r="163" spans="1:11" ht="15.75">
      <c r="A163" s="32">
        <v>43132</v>
      </c>
      <c r="B163" s="2">
        <v>58578.381365</v>
      </c>
      <c r="C163" s="2">
        <v>24358.3</v>
      </c>
      <c r="D163" s="2">
        <v>82936.681365</v>
      </c>
      <c r="E163" s="2">
        <v>93946.50996376545</v>
      </c>
      <c r="F163" s="2">
        <v>34549.740527999995</v>
      </c>
      <c r="G163" s="2">
        <v>128496.25049176544</v>
      </c>
      <c r="H163" s="3">
        <v>-45559.56912676545</v>
      </c>
      <c r="I163" s="1"/>
      <c r="J163" s="1"/>
      <c r="K163" s="1"/>
    </row>
    <row r="164" spans="1:11" ht="15.75">
      <c r="A164" s="32">
        <v>43160</v>
      </c>
      <c r="B164" s="2">
        <v>90994.550375</v>
      </c>
      <c r="C164" s="2">
        <v>18147.3</v>
      </c>
      <c r="D164" s="2">
        <v>109141.85037500001</v>
      </c>
      <c r="E164" s="2">
        <v>77319.43509951365</v>
      </c>
      <c r="F164" s="2">
        <v>35037.37156758558</v>
      </c>
      <c r="G164" s="2">
        <v>112356.80666709923</v>
      </c>
      <c r="H164" s="3">
        <v>-3214.9562920992175</v>
      </c>
      <c r="I164" s="1"/>
      <c r="J164" s="1"/>
      <c r="K164" s="1"/>
    </row>
    <row r="165" spans="1:11" ht="15.75">
      <c r="A165" s="32">
        <v>43191</v>
      </c>
      <c r="B165" s="2">
        <v>65134.64408499999</v>
      </c>
      <c r="C165" s="2">
        <v>17173.758</v>
      </c>
      <c r="D165" s="2">
        <v>82308.402085</v>
      </c>
      <c r="E165" s="2">
        <v>67329.46060457984</v>
      </c>
      <c r="F165" s="2">
        <v>35423.631907114104</v>
      </c>
      <c r="G165" s="2">
        <v>102753.09251169395</v>
      </c>
      <c r="H165" s="3">
        <v>-20444.690426693953</v>
      </c>
      <c r="I165" s="1"/>
      <c r="J165" s="1"/>
      <c r="K165" s="1"/>
    </row>
    <row r="166" spans="1:11" ht="15.75">
      <c r="A166" s="32">
        <v>43221</v>
      </c>
      <c r="B166" s="2">
        <v>63096.831278</v>
      </c>
      <c r="C166" s="2">
        <v>19297.1</v>
      </c>
      <c r="D166" s="2">
        <v>82393.931278</v>
      </c>
      <c r="E166" s="2">
        <v>96718.88074097836</v>
      </c>
      <c r="F166" s="2">
        <v>22950.876239883677</v>
      </c>
      <c r="G166" s="2">
        <v>119669.75698086203</v>
      </c>
      <c r="H166" s="3">
        <v>-37275.82570286203</v>
      </c>
      <c r="I166" s="1"/>
      <c r="J166" s="1"/>
      <c r="K166" s="1"/>
    </row>
    <row r="167" spans="1:11" ht="15.75">
      <c r="A167" s="32">
        <v>43252</v>
      </c>
      <c r="B167" s="2">
        <v>75254.21858799999</v>
      </c>
      <c r="C167" s="2">
        <v>31153.202784</v>
      </c>
      <c r="D167" s="2">
        <v>106407.42137199998</v>
      </c>
      <c r="E167" s="2">
        <v>74101.56292999999</v>
      </c>
      <c r="F167" s="2">
        <v>88627.61297285024</v>
      </c>
      <c r="G167" s="2">
        <v>162729.17590285023</v>
      </c>
      <c r="H167" s="3">
        <v>-56321.754530850245</v>
      </c>
      <c r="I167" s="1"/>
      <c r="J167" s="1"/>
      <c r="K167" s="1"/>
    </row>
    <row r="168" spans="1:11" ht="15.75">
      <c r="A168" s="32">
        <v>43282</v>
      </c>
      <c r="B168" s="2">
        <v>60554.71520199999</v>
      </c>
      <c r="C168" s="2">
        <v>11601.3</v>
      </c>
      <c r="D168" s="2">
        <v>72156.015202</v>
      </c>
      <c r="E168" s="2">
        <v>61787.958303</v>
      </c>
      <c r="F168" s="2">
        <v>17365.402731286566</v>
      </c>
      <c r="G168" s="2">
        <v>79153.36103428656</v>
      </c>
      <c r="H168" s="3">
        <v>-6997.345832286563</v>
      </c>
      <c r="I168" s="1"/>
      <c r="J168" s="1"/>
      <c r="K168" s="1"/>
    </row>
    <row r="169" spans="1:11" ht="15.75">
      <c r="A169" s="32">
        <v>43313</v>
      </c>
      <c r="B169" s="2">
        <v>75622.181048</v>
      </c>
      <c r="C169" s="2">
        <v>12063.41</v>
      </c>
      <c r="D169" s="2">
        <v>87685.591048</v>
      </c>
      <c r="E169" s="2">
        <v>80045.83145138483</v>
      </c>
      <c r="F169" s="2">
        <v>22735.610542032722</v>
      </c>
      <c r="G169" s="2">
        <v>102781.44199341755</v>
      </c>
      <c r="H169" s="3">
        <v>-15095.850945417551</v>
      </c>
      <c r="I169" s="1"/>
      <c r="J169" s="1"/>
      <c r="K169" s="1"/>
    </row>
    <row r="170" spans="1:11" ht="15.75">
      <c r="A170" s="32">
        <v>43345</v>
      </c>
      <c r="B170" s="2">
        <v>73977.330445</v>
      </c>
      <c r="C170" s="2">
        <v>17554.9</v>
      </c>
      <c r="D170" s="2">
        <v>91532.230445</v>
      </c>
      <c r="E170" s="2">
        <v>66280.45491100001</v>
      </c>
      <c r="F170" s="2">
        <v>31126.58451360408</v>
      </c>
      <c r="G170" s="2">
        <v>97407.0394246041</v>
      </c>
      <c r="H170" s="3">
        <v>-5874.808979604102</v>
      </c>
      <c r="I170" s="1"/>
      <c r="J170" s="1"/>
      <c r="K170" s="1"/>
    </row>
    <row r="171" spans="1:11" ht="15.75">
      <c r="A171" s="32">
        <v>43376</v>
      </c>
      <c r="B171" s="2">
        <v>70957.32248100001</v>
      </c>
      <c r="C171" s="2">
        <v>13169.4</v>
      </c>
      <c r="D171" s="2">
        <v>84126.722481</v>
      </c>
      <c r="E171" s="2">
        <v>86161.548957</v>
      </c>
      <c r="F171" s="2">
        <v>35703.94364494778</v>
      </c>
      <c r="G171" s="2">
        <v>121865.49260194779</v>
      </c>
      <c r="H171" s="3">
        <v>-37738.77012094778</v>
      </c>
      <c r="I171" s="1"/>
      <c r="J171" s="1"/>
      <c r="K171" s="1"/>
    </row>
    <row r="172" spans="1:11" ht="15.75">
      <c r="A172" s="32">
        <v>43405</v>
      </c>
      <c r="B172" s="2">
        <v>61412.242793</v>
      </c>
      <c r="C172" s="2">
        <v>8713.8</v>
      </c>
      <c r="D172" s="2">
        <v>70126.042793</v>
      </c>
      <c r="E172" s="2">
        <v>69823.26902789708</v>
      </c>
      <c r="F172" s="2">
        <v>16107.448625160228</v>
      </c>
      <c r="G172" s="2">
        <v>85930.7176530573</v>
      </c>
      <c r="H172" s="3">
        <v>-15804.674860057305</v>
      </c>
      <c r="I172" s="1"/>
      <c r="J172" s="1"/>
      <c r="K172" s="1"/>
    </row>
    <row r="173" spans="1:11" ht="15.75">
      <c r="A173" s="32">
        <v>43436</v>
      </c>
      <c r="B173" s="2">
        <v>78361.61807999999</v>
      </c>
      <c r="C173" s="2">
        <v>28541.411988</v>
      </c>
      <c r="D173" s="2">
        <v>106903.030068</v>
      </c>
      <c r="E173" s="2">
        <v>81108.78137699999</v>
      </c>
      <c r="F173" s="2">
        <v>45844.41070922476</v>
      </c>
      <c r="G173" s="2">
        <v>126953.19208622475</v>
      </c>
      <c r="H173" s="3">
        <v>-20050.162018224757</v>
      </c>
      <c r="I173" s="1"/>
      <c r="J173" s="1"/>
      <c r="K173" s="1"/>
    </row>
    <row r="174" spans="1:11" ht="15.75">
      <c r="A174" s="32">
        <v>43466</v>
      </c>
      <c r="B174" s="2">
        <v>66765.73908900001</v>
      </c>
      <c r="C174" s="2">
        <v>14412.403124</v>
      </c>
      <c r="D174" s="2">
        <v>81178.14221300001</v>
      </c>
      <c r="E174" s="2">
        <v>90558.49295135324</v>
      </c>
      <c r="F174" s="2">
        <v>39707.846162541806</v>
      </c>
      <c r="G174" s="2">
        <v>130266.33911389505</v>
      </c>
      <c r="H174" s="3">
        <v>-49088.19690089504</v>
      </c>
      <c r="I174" s="1"/>
      <c r="J174" s="1"/>
      <c r="K174" s="1"/>
    </row>
    <row r="175" spans="1:11" ht="15.75">
      <c r="A175" s="32">
        <v>43497</v>
      </c>
      <c r="B175" s="2">
        <v>67427.712759</v>
      </c>
      <c r="C175" s="2">
        <v>24367.444943</v>
      </c>
      <c r="D175" s="2">
        <v>91795.157702</v>
      </c>
      <c r="E175" s="2">
        <v>81230.28991800001</v>
      </c>
      <c r="F175" s="2">
        <v>35616.761177207605</v>
      </c>
      <c r="G175" s="2">
        <v>116847.05109520761</v>
      </c>
      <c r="H175" s="3">
        <v>-25051.893393207618</v>
      </c>
      <c r="I175" s="1"/>
      <c r="J175" s="1"/>
      <c r="K175" s="1"/>
    </row>
    <row r="176" spans="1:11" ht="15.75">
      <c r="A176" s="32">
        <v>43525</v>
      </c>
      <c r="B176" s="2">
        <v>97566.209324</v>
      </c>
      <c r="C176" s="2">
        <v>19018</v>
      </c>
      <c r="D176" s="2">
        <v>116584.209324</v>
      </c>
      <c r="E176" s="2">
        <v>69835.77359400001</v>
      </c>
      <c r="F176" s="2">
        <v>29808.24397746198</v>
      </c>
      <c r="G176" s="2">
        <v>99644.017571462</v>
      </c>
      <c r="H176" s="3">
        <v>16940.191752537998</v>
      </c>
      <c r="I176" s="1"/>
      <c r="J176" s="1"/>
      <c r="K176" s="1"/>
    </row>
    <row r="177" spans="1:11" ht="15.75">
      <c r="A177" s="32">
        <v>43556</v>
      </c>
      <c r="B177" s="2">
        <v>76198.107367</v>
      </c>
      <c r="C177" s="2">
        <v>19259.450047</v>
      </c>
      <c r="D177" s="2">
        <v>95457.557414</v>
      </c>
      <c r="E177" s="2">
        <v>81953.60190458111</v>
      </c>
      <c r="F177" s="2">
        <v>48696.04002513513</v>
      </c>
      <c r="G177" s="2">
        <v>130649.64192971625</v>
      </c>
      <c r="H177" s="3">
        <v>-35192.0845157162</v>
      </c>
      <c r="I177" s="1"/>
      <c r="J177" s="1"/>
      <c r="K177" s="1"/>
    </row>
    <row r="178" spans="1:11" ht="15.75">
      <c r="A178" s="32">
        <v>43586</v>
      </c>
      <c r="B178" s="2">
        <v>69221.8265943342</v>
      </c>
      <c r="C178" s="2">
        <v>20060.2</v>
      </c>
      <c r="D178" s="2">
        <v>89282.0265943342</v>
      </c>
      <c r="E178" s="2">
        <v>61959.701804432516</v>
      </c>
      <c r="F178" s="2">
        <v>67302.029917</v>
      </c>
      <c r="G178" s="2">
        <v>129261.73172143253</v>
      </c>
      <c r="H178" s="3">
        <v>-39979.705127098336</v>
      </c>
      <c r="I178" s="1"/>
      <c r="J178" s="1"/>
      <c r="K178" s="1"/>
    </row>
    <row r="179" spans="1:11" ht="15.75">
      <c r="A179" s="32">
        <v>43617</v>
      </c>
      <c r="B179" s="2">
        <v>99216.11576500001</v>
      </c>
      <c r="C179" s="2">
        <v>32212.4</v>
      </c>
      <c r="D179" s="2">
        <v>131428.51576500002</v>
      </c>
      <c r="E179" s="2">
        <v>72794.30709901081</v>
      </c>
      <c r="F179" s="2">
        <v>43114.584916837746</v>
      </c>
      <c r="G179" s="2">
        <v>115908.89201584856</v>
      </c>
      <c r="H179" s="3">
        <v>15519.623749151462</v>
      </c>
      <c r="I179" s="1"/>
      <c r="J179" s="1"/>
      <c r="K179" s="1"/>
    </row>
    <row r="180" spans="1:11" ht="15.75">
      <c r="A180" s="50" t="s">
        <v>3</v>
      </c>
      <c r="B180" s="51"/>
      <c r="C180" s="51"/>
      <c r="D180" s="51"/>
      <c r="E180" s="51"/>
      <c r="F180" s="51"/>
      <c r="G180" s="51"/>
      <c r="H180" s="52"/>
      <c r="I180" s="1"/>
      <c r="J180" s="1"/>
      <c r="K180" s="1"/>
    </row>
    <row r="181" spans="1:11" ht="15.75">
      <c r="A181" s="4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5.75">
      <c r="A182" s="4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5.75">
      <c r="A183" s="4"/>
      <c r="B183" s="1"/>
      <c r="C183" s="1"/>
      <c r="D183" s="1"/>
      <c r="E183" s="1"/>
      <c r="F183" s="38"/>
      <c r="G183" s="38"/>
      <c r="H183" s="38"/>
      <c r="I183" s="1"/>
      <c r="J183" s="1"/>
      <c r="K183" s="1"/>
    </row>
    <row r="184" spans="1:11" ht="15.75">
      <c r="A184" s="4"/>
      <c r="B184" s="1"/>
      <c r="C184" s="1"/>
      <c r="D184" s="1"/>
      <c r="E184" s="1"/>
      <c r="F184" s="38"/>
      <c r="G184" s="38"/>
      <c r="H184" s="39"/>
      <c r="I184" s="1"/>
      <c r="J184" s="1"/>
      <c r="K184" s="1"/>
    </row>
    <row r="185" ht="15.75">
      <c r="A185" s="5"/>
    </row>
    <row r="186" ht="15.75">
      <c r="A186" s="5"/>
    </row>
    <row r="187" ht="15.75">
      <c r="A187" s="5"/>
    </row>
    <row r="188" ht="15.75">
      <c r="A188" s="5"/>
    </row>
    <row r="189" ht="15.75">
      <c r="A189" s="5"/>
    </row>
    <row r="190" ht="15.75">
      <c r="A190" s="5"/>
    </row>
    <row r="191" ht="15.75">
      <c r="A191" s="5"/>
    </row>
    <row r="192" ht="15.75">
      <c r="A192" s="5"/>
    </row>
    <row r="193" ht="15.75">
      <c r="A193" s="5"/>
    </row>
    <row r="194" ht="15.75">
      <c r="A194" s="5"/>
    </row>
    <row r="195" ht="15.75">
      <c r="A195" s="5"/>
    </row>
    <row r="196" ht="15.75">
      <c r="A196" s="5"/>
    </row>
    <row r="197" ht="15.75">
      <c r="A197" s="5"/>
    </row>
    <row r="198" ht="15.75">
      <c r="A198" s="5"/>
    </row>
    <row r="199" ht="15.75">
      <c r="A199" s="5"/>
    </row>
    <row r="200" ht="15.75">
      <c r="A200" s="5"/>
    </row>
    <row r="201" ht="15.75">
      <c r="A201" s="5"/>
    </row>
    <row r="202" ht="15.75">
      <c r="A202" s="5"/>
    </row>
    <row r="203" ht="15.75">
      <c r="A203" s="5"/>
    </row>
    <row r="204" ht="15.75">
      <c r="A204" s="5"/>
    </row>
    <row r="205" ht="15.75">
      <c r="A205" s="5"/>
    </row>
    <row r="206" ht="15.75">
      <c r="A206" s="5"/>
    </row>
    <row r="207" ht="15.75">
      <c r="A207" s="5"/>
    </row>
    <row r="208" ht="15.75">
      <c r="A208" s="5"/>
    </row>
    <row r="209" ht="15.75">
      <c r="A209" s="5"/>
    </row>
    <row r="210" ht="15.75">
      <c r="A210" s="5"/>
    </row>
    <row r="211" ht="15.75">
      <c r="A211" s="5"/>
    </row>
    <row r="212" ht="15.75">
      <c r="A212" s="5"/>
    </row>
    <row r="213" ht="15.75">
      <c r="A213" s="5"/>
    </row>
    <row r="214" ht="15.75">
      <c r="A214" s="5"/>
    </row>
    <row r="215" ht="15.75">
      <c r="A215" s="5"/>
    </row>
    <row r="216" ht="15.75">
      <c r="A216" s="5"/>
    </row>
    <row r="217" ht="15.75">
      <c r="A217" s="5"/>
    </row>
    <row r="218" ht="15.75">
      <c r="A218" s="5"/>
    </row>
    <row r="219" ht="15.75">
      <c r="A219" s="5"/>
    </row>
    <row r="220" ht="15.75">
      <c r="A220" s="5"/>
    </row>
    <row r="221" ht="15.75">
      <c r="A221" s="5"/>
    </row>
    <row r="222" ht="15.75">
      <c r="A222" s="5"/>
    </row>
    <row r="223" ht="15.75">
      <c r="A223" s="5"/>
    </row>
    <row r="224" ht="15.75">
      <c r="A224" s="5"/>
    </row>
    <row r="225" ht="15.75">
      <c r="A225" s="5"/>
    </row>
    <row r="226" ht="15.75">
      <c r="A226" s="5"/>
    </row>
    <row r="227" ht="15.75">
      <c r="A227" s="5"/>
    </row>
    <row r="228" ht="15.75">
      <c r="A228" s="5"/>
    </row>
    <row r="229" ht="15.75">
      <c r="A229" s="5"/>
    </row>
    <row r="230" ht="15.75">
      <c r="A230" s="5"/>
    </row>
    <row r="231" ht="15.75">
      <c r="A231" s="5"/>
    </row>
    <row r="232" ht="15.75">
      <c r="A232" s="5"/>
    </row>
    <row r="233" ht="15.75">
      <c r="A233" s="5"/>
    </row>
    <row r="234" ht="15.75">
      <c r="A234" s="5"/>
    </row>
    <row r="235" ht="15.75">
      <c r="A235" s="5"/>
    </row>
    <row r="236" ht="15.75">
      <c r="A236" s="5"/>
    </row>
    <row r="237" ht="15.75">
      <c r="A237" s="5"/>
    </row>
    <row r="238" ht="15.75">
      <c r="A238" s="5"/>
    </row>
    <row r="239" ht="15.75">
      <c r="A239" s="5"/>
    </row>
    <row r="240" ht="15.75">
      <c r="A240" s="5"/>
    </row>
    <row r="241" ht="15.75">
      <c r="A241" s="5"/>
    </row>
    <row r="242" ht="15.75">
      <c r="A242" s="5"/>
    </row>
    <row r="243" ht="15.75">
      <c r="A243" s="5"/>
    </row>
    <row r="244" ht="15.75">
      <c r="A244" s="5"/>
    </row>
    <row r="245" ht="15.75">
      <c r="A245" s="5"/>
    </row>
    <row r="246" ht="15.75">
      <c r="A246" s="5"/>
    </row>
    <row r="247" ht="15.75">
      <c r="A247" s="5"/>
    </row>
    <row r="248" ht="15.75">
      <c r="A248" s="5"/>
    </row>
    <row r="249" ht="15.75">
      <c r="A249" s="5"/>
    </row>
    <row r="250" ht="15.75">
      <c r="A250" s="5"/>
    </row>
    <row r="251" ht="15.75">
      <c r="A251" s="5"/>
    </row>
    <row r="252" ht="15.75">
      <c r="A252" s="5"/>
    </row>
    <row r="253" ht="15.75">
      <c r="A253" s="5"/>
    </row>
    <row r="254" ht="15.75">
      <c r="A254" s="5"/>
    </row>
    <row r="255" ht="15.75">
      <c r="A255" s="5"/>
    </row>
    <row r="256" ht="15.75">
      <c r="A256" s="5"/>
    </row>
    <row r="257" ht="15.75">
      <c r="A257" s="5"/>
    </row>
    <row r="258" ht="15.75">
      <c r="A258" s="5"/>
    </row>
    <row r="259" ht="15.75">
      <c r="A259" s="5"/>
    </row>
    <row r="260" ht="15.75">
      <c r="A260" s="5"/>
    </row>
    <row r="261" ht="15.75">
      <c r="A261" s="5"/>
    </row>
    <row r="262" ht="15.75">
      <c r="A262" s="5"/>
    </row>
    <row r="263" ht="15.75">
      <c r="A263" s="5"/>
    </row>
    <row r="264" ht="15.75">
      <c r="A264" s="5"/>
    </row>
    <row r="265" ht="15.75">
      <c r="A265" s="5"/>
    </row>
    <row r="266" ht="15.75">
      <c r="A266" s="5"/>
    </row>
    <row r="267" ht="15.75">
      <c r="A267" s="5"/>
    </row>
    <row r="268" ht="15.75">
      <c r="A268" s="5"/>
    </row>
    <row r="269" ht="15.75">
      <c r="A269" s="5"/>
    </row>
    <row r="270" ht="15.75">
      <c r="A270" s="5"/>
    </row>
    <row r="271" ht="15.75">
      <c r="A271" s="5"/>
    </row>
    <row r="272" ht="15.75">
      <c r="A272" s="5"/>
    </row>
    <row r="273" ht="15.75">
      <c r="A273" s="5"/>
    </row>
    <row r="274" ht="15.75">
      <c r="A274" s="5"/>
    </row>
    <row r="275" ht="15.75">
      <c r="A275" s="5"/>
    </row>
    <row r="276" ht="15.75">
      <c r="A276" s="5"/>
    </row>
    <row r="277" ht="15.75">
      <c r="A277" s="5"/>
    </row>
    <row r="278" ht="15.75">
      <c r="A278" s="5"/>
    </row>
    <row r="279" ht="15.75">
      <c r="A279" s="5"/>
    </row>
    <row r="280" ht="15.75">
      <c r="A280" s="5"/>
    </row>
    <row r="281" ht="15.75">
      <c r="A281" s="5"/>
    </row>
    <row r="282" ht="15.75">
      <c r="A282" s="5"/>
    </row>
    <row r="283" ht="15.75">
      <c r="A283" s="5"/>
    </row>
    <row r="284" ht="15.75">
      <c r="A284" s="5"/>
    </row>
    <row r="285" ht="15.75">
      <c r="A285" s="5"/>
    </row>
    <row r="286" ht="15.75">
      <c r="A286" s="5"/>
    </row>
    <row r="287" ht="15.75">
      <c r="A287" s="5"/>
    </row>
    <row r="288" ht="15.75">
      <c r="A288" s="5"/>
    </row>
    <row r="289" ht="15.75">
      <c r="A289" s="5"/>
    </row>
    <row r="290" ht="15.75">
      <c r="A290" s="5"/>
    </row>
    <row r="291" ht="15.75">
      <c r="A291" s="5"/>
    </row>
    <row r="292" ht="15.75">
      <c r="A292" s="5"/>
    </row>
    <row r="293" ht="15.75">
      <c r="A293" s="5"/>
    </row>
    <row r="294" ht="15.75">
      <c r="A294" s="5"/>
    </row>
    <row r="295" ht="15.75">
      <c r="A295" s="5"/>
    </row>
    <row r="296" ht="15.75">
      <c r="A296" s="5"/>
    </row>
    <row r="297" ht="15.75">
      <c r="A297" s="5"/>
    </row>
    <row r="298" ht="15.75">
      <c r="A298" s="5"/>
    </row>
    <row r="299" ht="15.75">
      <c r="A299" s="5"/>
    </row>
    <row r="300" ht="15.75">
      <c r="A300" s="5"/>
    </row>
    <row r="301" ht="15.75">
      <c r="A301" s="5"/>
    </row>
    <row r="302" ht="15.75">
      <c r="A302" s="5"/>
    </row>
    <row r="303" ht="15.75">
      <c r="A303" s="5"/>
    </row>
    <row r="304" ht="15.75">
      <c r="A304" s="5"/>
    </row>
    <row r="305" ht="15.75">
      <c r="A305" s="5"/>
    </row>
    <row r="306" ht="15.75">
      <c r="A306" s="5"/>
    </row>
    <row r="307" ht="15.75">
      <c r="A307" s="5"/>
    </row>
    <row r="308" ht="15.75">
      <c r="A308" s="5"/>
    </row>
    <row r="309" ht="15.75">
      <c r="A309" s="5"/>
    </row>
    <row r="310" ht="15.75">
      <c r="A310" s="5"/>
    </row>
    <row r="311" ht="15.75">
      <c r="A311" s="5"/>
    </row>
    <row r="312" ht="15.75">
      <c r="A312" s="5"/>
    </row>
    <row r="313" ht="15.75">
      <c r="A313" s="5"/>
    </row>
    <row r="314" ht="15.75">
      <c r="A314" s="5"/>
    </row>
    <row r="315" ht="15.75">
      <c r="A315" s="5"/>
    </row>
    <row r="316" ht="15.75">
      <c r="A316" s="5"/>
    </row>
    <row r="317" ht="15.75">
      <c r="A317" s="5"/>
    </row>
    <row r="318" ht="15.75">
      <c r="A318" s="5"/>
    </row>
    <row r="319" ht="15.75">
      <c r="A319" s="5"/>
    </row>
    <row r="320" ht="15.75">
      <c r="A320" s="5"/>
    </row>
    <row r="321" ht="15.75">
      <c r="A321" s="5"/>
    </row>
    <row r="322" ht="15.75">
      <c r="A322" s="5"/>
    </row>
    <row r="323" ht="15.75">
      <c r="A323" s="5"/>
    </row>
    <row r="324" ht="15.75">
      <c r="A324" s="5"/>
    </row>
    <row r="325" ht="15.75">
      <c r="A325" s="5"/>
    </row>
    <row r="326" ht="15.75">
      <c r="A326" s="5"/>
    </row>
    <row r="327" ht="15.75">
      <c r="A327" s="5"/>
    </row>
    <row r="328" ht="15.75">
      <c r="A328" s="5"/>
    </row>
    <row r="329" ht="15.75">
      <c r="A329" s="5"/>
    </row>
    <row r="330" ht="15.75">
      <c r="A330" s="5"/>
    </row>
    <row r="331" ht="15.75">
      <c r="A331" s="5"/>
    </row>
    <row r="332" ht="15.75">
      <c r="A332" s="5"/>
    </row>
    <row r="333" ht="15.75">
      <c r="A333" s="5"/>
    </row>
    <row r="334" ht="15.75">
      <c r="A334" s="5"/>
    </row>
    <row r="335" ht="15.75">
      <c r="A335" s="5"/>
    </row>
    <row r="336" ht="15.75">
      <c r="A336" s="5"/>
    </row>
    <row r="337" ht="15.75">
      <c r="A337" s="5"/>
    </row>
    <row r="338" ht="15.75">
      <c r="A338" s="5"/>
    </row>
    <row r="339" ht="15.75">
      <c r="A339" s="5"/>
    </row>
    <row r="340" ht="15.75">
      <c r="A340" s="5"/>
    </row>
    <row r="341" ht="15.75">
      <c r="A341" s="5"/>
    </row>
    <row r="342" ht="15.75">
      <c r="A342" s="5"/>
    </row>
    <row r="343" ht="15.75">
      <c r="A343" s="5"/>
    </row>
    <row r="344" ht="15.75">
      <c r="A344" s="5"/>
    </row>
    <row r="345" ht="15.75">
      <c r="A345" s="5"/>
    </row>
    <row r="346" ht="15.75">
      <c r="A346" s="5"/>
    </row>
    <row r="347" ht="15.75">
      <c r="A347" s="5"/>
    </row>
    <row r="348" ht="15.75">
      <c r="A348" s="5"/>
    </row>
    <row r="349" ht="15.75">
      <c r="A349" s="5"/>
    </row>
    <row r="350" ht="15.75">
      <c r="A350" s="5"/>
    </row>
    <row r="351" ht="15.75">
      <c r="A351" s="5"/>
    </row>
    <row r="352" ht="15.75">
      <c r="A352" s="5"/>
    </row>
    <row r="353" ht="15.75">
      <c r="A353" s="5"/>
    </row>
    <row r="354" ht="15.75">
      <c r="A354" s="5"/>
    </row>
    <row r="355" ht="15.75">
      <c r="A355" s="5"/>
    </row>
    <row r="356" ht="15.75">
      <c r="A356" s="5"/>
    </row>
    <row r="357" ht="15.75">
      <c r="A357" s="5"/>
    </row>
    <row r="358" ht="15.75">
      <c r="A358" s="5"/>
    </row>
    <row r="359" ht="15.75">
      <c r="A359" s="5"/>
    </row>
    <row r="360" ht="15.75">
      <c r="A360" s="5"/>
    </row>
    <row r="361" ht="15.75">
      <c r="A361" s="5"/>
    </row>
    <row r="362" ht="15.75">
      <c r="A362" s="5"/>
    </row>
    <row r="363" ht="15.75">
      <c r="A363" s="5"/>
    </row>
    <row r="364" ht="15.75">
      <c r="A364" s="5"/>
    </row>
    <row r="365" ht="15.75">
      <c r="A365" s="5"/>
    </row>
    <row r="366" ht="15.75">
      <c r="A366" s="5"/>
    </row>
    <row r="367" ht="15.75">
      <c r="A367" s="5"/>
    </row>
    <row r="368" ht="15.75">
      <c r="A368" s="5"/>
    </row>
    <row r="369" ht="15.75">
      <c r="A369" s="5"/>
    </row>
    <row r="370" ht="15.75">
      <c r="A370" s="5"/>
    </row>
    <row r="371" ht="15.75">
      <c r="A371" s="5"/>
    </row>
    <row r="372" ht="15.75">
      <c r="A372" s="5"/>
    </row>
    <row r="373" ht="15.75">
      <c r="A373" s="5"/>
    </row>
    <row r="374" ht="15.75">
      <c r="A374" s="5"/>
    </row>
    <row r="375" ht="15.75">
      <c r="A375" s="5"/>
    </row>
    <row r="376" ht="15.75">
      <c r="A376" s="5"/>
    </row>
    <row r="377" ht="15.75">
      <c r="A377" s="5"/>
    </row>
    <row r="378" ht="15.75">
      <c r="A378" s="5"/>
    </row>
    <row r="379" ht="15.75">
      <c r="A379" s="5"/>
    </row>
    <row r="380" ht="15.75">
      <c r="A380" s="5"/>
    </row>
    <row r="381" ht="15.75">
      <c r="A381" s="5"/>
    </row>
    <row r="382" ht="15.75">
      <c r="A382" s="5"/>
    </row>
    <row r="383" ht="15.75">
      <c r="A383" s="5"/>
    </row>
    <row r="384" ht="15.75">
      <c r="A384" s="5"/>
    </row>
    <row r="385" ht="15.75">
      <c r="A385" s="5"/>
    </row>
    <row r="386" ht="15.75">
      <c r="A386" s="5"/>
    </row>
    <row r="387" ht="15.75">
      <c r="A387" s="5"/>
    </row>
    <row r="388" ht="15.75">
      <c r="A388" s="5"/>
    </row>
    <row r="389" ht="15.75">
      <c r="A389" s="5"/>
    </row>
    <row r="390" ht="15.75">
      <c r="A390" s="5"/>
    </row>
    <row r="391" ht="15.75">
      <c r="A391" s="5"/>
    </row>
    <row r="392" ht="15.75">
      <c r="A392" s="5"/>
    </row>
    <row r="393" ht="15.75">
      <c r="A393" s="5"/>
    </row>
    <row r="394" ht="15.75">
      <c r="A394" s="5"/>
    </row>
    <row r="395" ht="15.75">
      <c r="A395" s="5"/>
    </row>
    <row r="396" ht="15.75">
      <c r="A396" s="5"/>
    </row>
    <row r="397" ht="15.75">
      <c r="A397" s="5"/>
    </row>
    <row r="398" ht="15.75">
      <c r="A398" s="5"/>
    </row>
    <row r="399" ht="15.75">
      <c r="A399" s="5"/>
    </row>
    <row r="400" ht="15.75">
      <c r="A400" s="5"/>
    </row>
    <row r="401" ht="15.75">
      <c r="A401" s="5"/>
    </row>
    <row r="402" ht="15.75">
      <c r="A402" s="5"/>
    </row>
    <row r="403" ht="15.75">
      <c r="A403" s="5"/>
    </row>
    <row r="404" ht="15.75">
      <c r="A404" s="5"/>
    </row>
    <row r="405" ht="15.75">
      <c r="A405" s="5"/>
    </row>
    <row r="406" ht="15.75">
      <c r="A406" s="5"/>
    </row>
    <row r="407" ht="15.75">
      <c r="A407" s="5"/>
    </row>
    <row r="408" ht="15.75">
      <c r="A408" s="5"/>
    </row>
    <row r="409" ht="15.75">
      <c r="A409" s="5"/>
    </row>
    <row r="410" ht="15.75">
      <c r="A410" s="5"/>
    </row>
    <row r="411" ht="15.75">
      <c r="A411" s="5"/>
    </row>
    <row r="412" ht="15.75">
      <c r="A412" s="5"/>
    </row>
    <row r="413" ht="15.75">
      <c r="A413" s="5"/>
    </row>
    <row r="414" ht="15.75">
      <c r="A414" s="5"/>
    </row>
    <row r="415" ht="15.75">
      <c r="A415" s="5"/>
    </row>
    <row r="416" ht="15.75">
      <c r="A416" s="5"/>
    </row>
    <row r="417" ht="15.75">
      <c r="A417" s="5"/>
    </row>
    <row r="418" ht="15.75">
      <c r="A418" s="5"/>
    </row>
    <row r="419" ht="15.75">
      <c r="A419" s="5"/>
    </row>
    <row r="420" ht="15.75">
      <c r="A420" s="5"/>
    </row>
    <row r="421" ht="15.75">
      <c r="A421" s="5"/>
    </row>
    <row r="422" ht="15.75">
      <c r="A422" s="5"/>
    </row>
    <row r="423" ht="15.75">
      <c r="A423" s="5"/>
    </row>
    <row r="424" ht="15.75">
      <c r="A424" s="5"/>
    </row>
    <row r="425" ht="15.75">
      <c r="A425" s="5"/>
    </row>
    <row r="426" ht="15.75">
      <c r="A426" s="5"/>
    </row>
    <row r="427" ht="15.75">
      <c r="A427" s="5"/>
    </row>
    <row r="428" ht="15.75">
      <c r="A428" s="5"/>
    </row>
    <row r="429" ht="15.75">
      <c r="A429" s="5"/>
    </row>
    <row r="430" ht="15.75">
      <c r="A430" s="5"/>
    </row>
    <row r="431" ht="15.75">
      <c r="A431" s="5"/>
    </row>
    <row r="432" ht="15.75">
      <c r="A432" s="5"/>
    </row>
    <row r="433" ht="15.75">
      <c r="A433" s="5"/>
    </row>
    <row r="434" ht="15.75">
      <c r="A434" s="5"/>
    </row>
    <row r="435" ht="15.75">
      <c r="A435" s="5"/>
    </row>
    <row r="436" ht="15.75">
      <c r="A436" s="5"/>
    </row>
    <row r="437" ht="15.75">
      <c r="A437" s="5"/>
    </row>
    <row r="438" ht="15.75">
      <c r="A438" s="5"/>
    </row>
    <row r="439" ht="15.75">
      <c r="A439" s="5"/>
    </row>
    <row r="440" ht="15.75">
      <c r="A440" s="5"/>
    </row>
    <row r="441" ht="15.75">
      <c r="A441" s="5"/>
    </row>
    <row r="442" ht="15.75">
      <c r="A442" s="5"/>
    </row>
    <row r="443" ht="15.75">
      <c r="A443" s="5"/>
    </row>
    <row r="444" ht="15.75">
      <c r="A444" s="5"/>
    </row>
    <row r="445" ht="15.75">
      <c r="A445" s="5"/>
    </row>
    <row r="446" ht="15.75">
      <c r="A446" s="5"/>
    </row>
    <row r="447" ht="15.75">
      <c r="A447" s="5"/>
    </row>
    <row r="448" ht="15.75">
      <c r="A448" s="5"/>
    </row>
    <row r="449" ht="15.75">
      <c r="A449" s="5"/>
    </row>
    <row r="450" ht="15.75">
      <c r="A450" s="5"/>
    </row>
    <row r="451" ht="15.75">
      <c r="A451" s="5"/>
    </row>
    <row r="452" ht="15.75">
      <c r="A452" s="5"/>
    </row>
    <row r="453" ht="15.75">
      <c r="A453" s="5"/>
    </row>
    <row r="454" ht="15.75">
      <c r="A454" s="5"/>
    </row>
    <row r="455" ht="15.75">
      <c r="A455" s="5"/>
    </row>
    <row r="456" ht="15.75">
      <c r="A456" s="5"/>
    </row>
    <row r="457" ht="15.75">
      <c r="A457" s="5"/>
    </row>
    <row r="458" ht="15.75">
      <c r="A458" s="5"/>
    </row>
    <row r="459" ht="15.75">
      <c r="A459" s="5"/>
    </row>
    <row r="460" ht="15.75">
      <c r="A460" s="5"/>
    </row>
    <row r="461" ht="15.75">
      <c r="A461" s="5"/>
    </row>
    <row r="462" ht="15.75">
      <c r="A462" s="5"/>
    </row>
    <row r="463" ht="15.75">
      <c r="A463" s="5"/>
    </row>
    <row r="464" ht="15.75">
      <c r="A464" s="5"/>
    </row>
    <row r="465" ht="15.75">
      <c r="A465" s="5"/>
    </row>
    <row r="466" ht="15.75">
      <c r="A466" s="5"/>
    </row>
    <row r="467" ht="15.75">
      <c r="A467" s="5"/>
    </row>
    <row r="468" ht="15.75">
      <c r="A468" s="5"/>
    </row>
    <row r="469" ht="15.75">
      <c r="A469" s="5"/>
    </row>
    <row r="470" ht="15.75">
      <c r="A470" s="5"/>
    </row>
    <row r="471" ht="15.75">
      <c r="A471" s="5"/>
    </row>
    <row r="472" ht="15.75">
      <c r="A472" s="5"/>
    </row>
    <row r="473" ht="15.75">
      <c r="A473" s="5"/>
    </row>
    <row r="474" ht="15.75">
      <c r="A474" s="5"/>
    </row>
    <row r="475" ht="15.75">
      <c r="A475" s="5"/>
    </row>
    <row r="476" ht="15.75">
      <c r="A476" s="5"/>
    </row>
    <row r="477" ht="15.75">
      <c r="A477" s="5"/>
    </row>
    <row r="478" ht="15.75">
      <c r="A478" s="5"/>
    </row>
    <row r="479" ht="15.75">
      <c r="A479" s="5"/>
    </row>
    <row r="480" ht="15.75">
      <c r="A480" s="5"/>
    </row>
    <row r="481" ht="15.75">
      <c r="A481" s="5"/>
    </row>
    <row r="482" ht="15.75">
      <c r="A482" s="5"/>
    </row>
    <row r="483" ht="15.75">
      <c r="A483" s="5"/>
    </row>
    <row r="484" ht="15.75">
      <c r="A484" s="5"/>
    </row>
    <row r="485" ht="15.75">
      <c r="A485" s="5"/>
    </row>
    <row r="486" ht="15.75">
      <c r="A486" s="5"/>
    </row>
    <row r="487" ht="15.75">
      <c r="A487" s="5"/>
    </row>
    <row r="488" ht="15.75">
      <c r="A488" s="5"/>
    </row>
    <row r="489" ht="15.75">
      <c r="A489" s="5"/>
    </row>
    <row r="490" ht="15.75">
      <c r="A490" s="5"/>
    </row>
    <row r="491" ht="15.75">
      <c r="A491" s="5"/>
    </row>
    <row r="492" ht="15.75">
      <c r="A492" s="5"/>
    </row>
    <row r="493" ht="15.75">
      <c r="A493" s="5"/>
    </row>
    <row r="494" ht="15.75">
      <c r="A494" s="5"/>
    </row>
    <row r="495" ht="15.75">
      <c r="A495" s="5"/>
    </row>
    <row r="496" ht="15.75">
      <c r="A496" s="5"/>
    </row>
    <row r="497" ht="15.75">
      <c r="A497" s="5"/>
    </row>
    <row r="498" ht="15.75">
      <c r="A498" s="5"/>
    </row>
    <row r="499" ht="15.75">
      <c r="A499" s="5"/>
    </row>
    <row r="500" ht="15.75">
      <c r="A500" s="5"/>
    </row>
    <row r="501" ht="15.75">
      <c r="A501" s="5"/>
    </row>
    <row r="502" ht="15.75">
      <c r="A502" s="5"/>
    </row>
    <row r="503" ht="15.75">
      <c r="A503" s="5"/>
    </row>
    <row r="504" ht="15.75">
      <c r="A504" s="5"/>
    </row>
    <row r="505" ht="15.75">
      <c r="A505" s="5"/>
    </row>
    <row r="506" ht="15.75">
      <c r="A506" s="5"/>
    </row>
    <row r="507" ht="15.75">
      <c r="A507" s="5"/>
    </row>
    <row r="508" ht="15.75">
      <c r="A508" s="5"/>
    </row>
    <row r="509" ht="15.75">
      <c r="A509" s="5"/>
    </row>
    <row r="510" ht="15.75">
      <c r="A510" s="5"/>
    </row>
    <row r="511" ht="15.75">
      <c r="A511" s="5"/>
    </row>
    <row r="512" ht="15.75">
      <c r="A512" s="5"/>
    </row>
    <row r="513" ht="15.75">
      <c r="A513" s="5"/>
    </row>
    <row r="514" ht="15.75">
      <c r="A514" s="5"/>
    </row>
    <row r="515" ht="15.75">
      <c r="A515" s="5"/>
    </row>
    <row r="516" ht="15.75">
      <c r="A516" s="5"/>
    </row>
    <row r="517" ht="15.75">
      <c r="A517" s="5"/>
    </row>
    <row r="518" ht="15.75">
      <c r="A518" s="5"/>
    </row>
    <row r="519" ht="15.75">
      <c r="A519" s="5"/>
    </row>
    <row r="520" ht="15.75">
      <c r="A520" s="5"/>
    </row>
    <row r="521" ht="15.75">
      <c r="A521" s="5"/>
    </row>
    <row r="522" ht="15.75">
      <c r="A522" s="5"/>
    </row>
    <row r="523" ht="15.75">
      <c r="A523" s="5"/>
    </row>
    <row r="524" ht="15.75">
      <c r="A524" s="5"/>
    </row>
    <row r="525" ht="15.75">
      <c r="A525" s="5"/>
    </row>
    <row r="526" ht="15.75">
      <c r="A526" s="5"/>
    </row>
    <row r="527" ht="15.75">
      <c r="A527" s="5"/>
    </row>
    <row r="528" ht="15.75">
      <c r="A528" s="5"/>
    </row>
    <row r="529" ht="15.75">
      <c r="A529" s="5"/>
    </row>
    <row r="530" ht="15.75">
      <c r="A530" s="5"/>
    </row>
    <row r="531" ht="15.75">
      <c r="A531" s="5"/>
    </row>
    <row r="532" ht="15.75">
      <c r="A532" s="5"/>
    </row>
    <row r="533" ht="15.75">
      <c r="A533" s="5"/>
    </row>
    <row r="534" ht="15.75">
      <c r="A534" s="5"/>
    </row>
    <row r="535" ht="15.75">
      <c r="A535" s="5"/>
    </row>
    <row r="536" ht="15.75">
      <c r="A536" s="5"/>
    </row>
    <row r="537" ht="15.75">
      <c r="A537" s="5"/>
    </row>
    <row r="538" ht="15.75">
      <c r="A538" s="5"/>
    </row>
    <row r="539" ht="15.75">
      <c r="A539" s="5"/>
    </row>
    <row r="540" ht="15.75">
      <c r="A540" s="5"/>
    </row>
    <row r="541" ht="15.75">
      <c r="A541" s="5"/>
    </row>
    <row r="542" ht="15.75">
      <c r="A542" s="5"/>
    </row>
    <row r="543" ht="15.75">
      <c r="A543" s="5"/>
    </row>
    <row r="544" ht="15.75">
      <c r="A544" s="5"/>
    </row>
    <row r="545" ht="15.75">
      <c r="A545" s="5"/>
    </row>
    <row r="546" ht="15.75">
      <c r="A546" s="5"/>
    </row>
    <row r="547" ht="15.75">
      <c r="A547" s="5"/>
    </row>
    <row r="548" ht="15.75">
      <c r="A548" s="5"/>
    </row>
    <row r="549" ht="15.75">
      <c r="A549" s="5"/>
    </row>
    <row r="550" ht="15.75">
      <c r="A550" s="5"/>
    </row>
    <row r="551" ht="15.75">
      <c r="A551" s="5"/>
    </row>
    <row r="552" ht="15.75">
      <c r="A552" s="5"/>
    </row>
    <row r="553" ht="15.75">
      <c r="A553" s="5"/>
    </row>
    <row r="554" ht="15.75">
      <c r="A554" s="5"/>
    </row>
    <row r="555" ht="15.75">
      <c r="A555" s="5"/>
    </row>
    <row r="556" ht="15.75">
      <c r="A556" s="5"/>
    </row>
    <row r="557" ht="15.75">
      <c r="A557" s="5"/>
    </row>
    <row r="558" ht="15.75">
      <c r="A558" s="5"/>
    </row>
    <row r="559" ht="15.75">
      <c r="A559" s="5"/>
    </row>
    <row r="560" ht="15.75">
      <c r="A560" s="5"/>
    </row>
    <row r="561" ht="15.75">
      <c r="A561" s="5"/>
    </row>
    <row r="562" ht="15.75">
      <c r="A562" s="5"/>
    </row>
    <row r="563" ht="15.75">
      <c r="A563" s="5"/>
    </row>
    <row r="564" ht="15.75">
      <c r="A564" s="5"/>
    </row>
    <row r="565" ht="15.75">
      <c r="A565" s="5"/>
    </row>
    <row r="566" ht="15.75">
      <c r="A566" s="5"/>
    </row>
    <row r="567" ht="15.75">
      <c r="A567" s="5"/>
    </row>
    <row r="568" ht="15.75">
      <c r="A568" s="5"/>
    </row>
    <row r="569" ht="15.75">
      <c r="A569" s="5"/>
    </row>
    <row r="570" ht="15.75">
      <c r="A570" s="5"/>
    </row>
    <row r="571" ht="15.75">
      <c r="A571" s="5"/>
    </row>
    <row r="572" ht="15.75">
      <c r="A572" s="5"/>
    </row>
    <row r="573" ht="15.75">
      <c r="A573" s="5"/>
    </row>
    <row r="574" ht="15.75">
      <c r="A574" s="5"/>
    </row>
    <row r="575" ht="15.75">
      <c r="A575" s="5"/>
    </row>
    <row r="576" ht="15.75">
      <c r="A576" s="5"/>
    </row>
    <row r="577" ht="15.75">
      <c r="A577" s="5"/>
    </row>
    <row r="578" ht="15.75">
      <c r="A578" s="5"/>
    </row>
    <row r="579" ht="15.75">
      <c r="A579" s="5"/>
    </row>
    <row r="580" ht="15.75">
      <c r="A580" s="5"/>
    </row>
    <row r="581" ht="15.75">
      <c r="A581" s="5"/>
    </row>
    <row r="582" ht="15.75">
      <c r="A582" s="5"/>
    </row>
    <row r="583" ht="15.75">
      <c r="A583" s="5"/>
    </row>
    <row r="584" ht="15.75">
      <c r="A584" s="5"/>
    </row>
    <row r="585" ht="15.75">
      <c r="A585" s="5"/>
    </row>
    <row r="586" ht="15.75">
      <c r="A586" s="5"/>
    </row>
    <row r="587" ht="15.75">
      <c r="A587" s="5"/>
    </row>
    <row r="588" ht="15.75">
      <c r="A588" s="5"/>
    </row>
    <row r="589" ht="15.75">
      <c r="A589" s="5"/>
    </row>
    <row r="590" ht="15.75">
      <c r="A590" s="5"/>
    </row>
    <row r="591" ht="15.75">
      <c r="A591" s="5"/>
    </row>
    <row r="592" ht="15.75">
      <c r="A592" s="5"/>
    </row>
    <row r="593" ht="15.75">
      <c r="A593" s="5"/>
    </row>
    <row r="594" ht="15.75">
      <c r="A594" s="5"/>
    </row>
    <row r="595" ht="15.75">
      <c r="A595" s="5"/>
    </row>
    <row r="596" ht="15.75">
      <c r="A596" s="5"/>
    </row>
    <row r="597" ht="15.75">
      <c r="A597" s="5"/>
    </row>
    <row r="598" ht="15.75">
      <c r="A598" s="5"/>
    </row>
    <row r="599" ht="15.75">
      <c r="A599" s="5"/>
    </row>
    <row r="600" ht="15.75">
      <c r="A600" s="5"/>
    </row>
    <row r="601" ht="15.75">
      <c r="A601" s="5"/>
    </row>
    <row r="602" ht="15.75">
      <c r="A602" s="5"/>
    </row>
    <row r="603" ht="15.75">
      <c r="A603" s="5"/>
    </row>
    <row r="604" ht="15.75">
      <c r="A604" s="5"/>
    </row>
    <row r="605" ht="15.75">
      <c r="A605" s="5"/>
    </row>
    <row r="606" ht="15.75">
      <c r="A606" s="5"/>
    </row>
    <row r="607" ht="15.75">
      <c r="A607" s="5"/>
    </row>
    <row r="608" ht="15.75">
      <c r="A608" s="5"/>
    </row>
    <row r="609" ht="15.75">
      <c r="A609" s="5"/>
    </row>
    <row r="610" ht="15.75">
      <c r="A610" s="5"/>
    </row>
    <row r="611" ht="15.75">
      <c r="A611" s="5"/>
    </row>
    <row r="612" ht="15.75">
      <c r="A612" s="5"/>
    </row>
    <row r="613" ht="15.75">
      <c r="A613" s="5"/>
    </row>
    <row r="614" ht="15.75">
      <c r="A614" s="5"/>
    </row>
    <row r="615" ht="15.75">
      <c r="A615" s="5"/>
    </row>
    <row r="616" ht="15.75">
      <c r="A616" s="5"/>
    </row>
    <row r="617" ht="15.75">
      <c r="A617" s="5"/>
    </row>
    <row r="618" ht="15.75">
      <c r="A618" s="5"/>
    </row>
    <row r="619" ht="15.75">
      <c r="A619" s="5"/>
    </row>
    <row r="620" ht="15.75">
      <c r="A620" s="5"/>
    </row>
    <row r="621" ht="15.75">
      <c r="A621" s="5"/>
    </row>
    <row r="622" ht="15.75">
      <c r="A622" s="5"/>
    </row>
    <row r="623" ht="15.75">
      <c r="A623" s="5"/>
    </row>
    <row r="624" ht="15.75">
      <c r="A624" s="5"/>
    </row>
    <row r="625" ht="15.75">
      <c r="A625" s="5"/>
    </row>
    <row r="626" ht="15.75">
      <c r="A626" s="5"/>
    </row>
    <row r="627" ht="15.75">
      <c r="A627" s="5"/>
    </row>
    <row r="628" ht="15.75">
      <c r="A628" s="5"/>
    </row>
    <row r="629" ht="15.75">
      <c r="A629" s="5"/>
    </row>
    <row r="630" ht="15.75">
      <c r="A630" s="5"/>
    </row>
    <row r="631" ht="15.75">
      <c r="A631" s="5"/>
    </row>
    <row r="632" ht="15.75">
      <c r="A632" s="5"/>
    </row>
    <row r="633" ht="15.75">
      <c r="A633" s="5"/>
    </row>
    <row r="634" ht="15.75">
      <c r="A634" s="5"/>
    </row>
    <row r="635" ht="15.75">
      <c r="A635" s="5"/>
    </row>
    <row r="636" ht="15.75">
      <c r="A636" s="5"/>
    </row>
    <row r="637" ht="15.75">
      <c r="A637" s="5"/>
    </row>
    <row r="638" ht="15.75">
      <c r="A638" s="5"/>
    </row>
    <row r="639" ht="15.75">
      <c r="A639" s="5"/>
    </row>
    <row r="640" ht="15.75">
      <c r="A640" s="5"/>
    </row>
    <row r="641" ht="15.75">
      <c r="A641" s="5"/>
    </row>
    <row r="642" ht="15.75">
      <c r="A642" s="5"/>
    </row>
    <row r="643" ht="15.75">
      <c r="A643" s="5"/>
    </row>
    <row r="644" ht="15.75">
      <c r="A644" s="5"/>
    </row>
    <row r="645" ht="15.75">
      <c r="A645" s="5"/>
    </row>
    <row r="646" ht="15.75">
      <c r="A646" s="5"/>
    </row>
    <row r="647" ht="15.75">
      <c r="A647" s="5"/>
    </row>
    <row r="648" ht="15.75">
      <c r="A648" s="5"/>
    </row>
    <row r="649" ht="15.75">
      <c r="A649" s="5"/>
    </row>
    <row r="650" ht="15.75">
      <c r="A650" s="5"/>
    </row>
    <row r="651" ht="15.75">
      <c r="A651" s="5"/>
    </row>
    <row r="652" ht="15.75">
      <c r="A652" s="5"/>
    </row>
    <row r="653" ht="15.75">
      <c r="A653" s="5"/>
    </row>
    <row r="654" ht="15.75">
      <c r="A654" s="5"/>
    </row>
    <row r="655" ht="15.75">
      <c r="A655" s="5"/>
    </row>
    <row r="656" ht="15.75">
      <c r="A656" s="5"/>
    </row>
    <row r="657" ht="15.75">
      <c r="A657" s="5"/>
    </row>
    <row r="658" ht="15.75">
      <c r="A658" s="5"/>
    </row>
    <row r="659" ht="15.75">
      <c r="A659" s="5"/>
    </row>
    <row r="660" ht="15.75">
      <c r="A660" s="5"/>
    </row>
    <row r="661" ht="15.75">
      <c r="A661" s="5"/>
    </row>
    <row r="662" ht="15.75">
      <c r="A662" s="5"/>
    </row>
    <row r="663" ht="15.75">
      <c r="A663" s="5"/>
    </row>
    <row r="664" ht="15.75">
      <c r="A664" s="5"/>
    </row>
    <row r="665" ht="15.75">
      <c r="A665" s="5"/>
    </row>
    <row r="666" ht="15.75">
      <c r="A666" s="5"/>
    </row>
    <row r="667" ht="15.75">
      <c r="A667" s="5"/>
    </row>
    <row r="668" ht="15.75">
      <c r="A668" s="5"/>
    </row>
    <row r="669" ht="15.75">
      <c r="A669" s="5"/>
    </row>
    <row r="670" ht="15.75">
      <c r="A670" s="5"/>
    </row>
    <row r="671" ht="15.75">
      <c r="A671" s="5"/>
    </row>
    <row r="672" ht="15.75">
      <c r="A672" s="5"/>
    </row>
    <row r="673" ht="15.75">
      <c r="A673" s="5"/>
    </row>
    <row r="674" ht="15.75">
      <c r="A674" s="5"/>
    </row>
    <row r="675" ht="15.75">
      <c r="A675" s="5"/>
    </row>
    <row r="676" ht="15.75">
      <c r="A676" s="5"/>
    </row>
    <row r="677" ht="15.75">
      <c r="A677" s="5"/>
    </row>
    <row r="678" ht="15.75">
      <c r="A678" s="5"/>
    </row>
    <row r="679" ht="15.75">
      <c r="A679" s="5"/>
    </row>
    <row r="680" ht="15.75">
      <c r="A680" s="5"/>
    </row>
    <row r="681" ht="15.75">
      <c r="A681" s="5"/>
    </row>
    <row r="682" ht="15.75">
      <c r="A682" s="5"/>
    </row>
    <row r="683" ht="15.75">
      <c r="A683" s="5"/>
    </row>
    <row r="684" ht="15.75">
      <c r="A684" s="5"/>
    </row>
    <row r="685" ht="15.75">
      <c r="A685" s="5"/>
    </row>
    <row r="686" ht="15.75">
      <c r="A686" s="5"/>
    </row>
    <row r="687" ht="15.75">
      <c r="A687" s="5"/>
    </row>
    <row r="688" ht="15.75">
      <c r="A688" s="5"/>
    </row>
    <row r="689" ht="15.75">
      <c r="A689" s="5"/>
    </row>
    <row r="690" ht="15.75">
      <c r="A690" s="5"/>
    </row>
    <row r="691" ht="15.75">
      <c r="A691" s="5"/>
    </row>
    <row r="692" ht="15.75">
      <c r="A692" s="5"/>
    </row>
    <row r="693" ht="15.75">
      <c r="A693" s="5"/>
    </row>
    <row r="694" ht="15.75">
      <c r="A694" s="5"/>
    </row>
    <row r="695" ht="15.75">
      <c r="A695" s="5"/>
    </row>
    <row r="696" ht="15.75">
      <c r="A696" s="5"/>
    </row>
    <row r="697" ht="15.75">
      <c r="A697" s="5"/>
    </row>
    <row r="698" ht="15.75">
      <c r="A698" s="5"/>
    </row>
    <row r="699" ht="15.75">
      <c r="A699" s="5"/>
    </row>
    <row r="700" ht="15.75">
      <c r="A700" s="5"/>
    </row>
    <row r="701" ht="15.75">
      <c r="A701" s="5"/>
    </row>
    <row r="702" ht="15.75">
      <c r="A702" s="5"/>
    </row>
    <row r="703" ht="15.75">
      <c r="A703" s="5"/>
    </row>
    <row r="704" ht="15.75">
      <c r="A704" s="5"/>
    </row>
    <row r="705" ht="15.75">
      <c r="A705" s="5"/>
    </row>
    <row r="706" ht="15.75">
      <c r="A706" s="5"/>
    </row>
    <row r="707" ht="15.75">
      <c r="A707" s="5"/>
    </row>
    <row r="708" ht="15.75">
      <c r="A708" s="5"/>
    </row>
    <row r="709" ht="15.75">
      <c r="A709" s="5"/>
    </row>
    <row r="710" ht="15.75">
      <c r="A710" s="5"/>
    </row>
    <row r="711" ht="15.75">
      <c r="A711" s="5"/>
    </row>
    <row r="712" ht="15.75">
      <c r="A712" s="5"/>
    </row>
    <row r="713" ht="15.75">
      <c r="A713" s="5"/>
    </row>
    <row r="714" ht="15.75">
      <c r="A714" s="5"/>
    </row>
    <row r="715" ht="15.75">
      <c r="A715" s="5"/>
    </row>
    <row r="716" ht="15.75">
      <c r="A716" s="5"/>
    </row>
    <row r="717" ht="15.75">
      <c r="A717" s="5"/>
    </row>
    <row r="718" ht="15.75">
      <c r="A718" s="5"/>
    </row>
    <row r="719" ht="15.75">
      <c r="A719" s="5"/>
    </row>
    <row r="720" ht="15.75">
      <c r="A720" s="5"/>
    </row>
    <row r="721" ht="15.75">
      <c r="A721" s="5"/>
    </row>
    <row r="722" ht="15.75">
      <c r="A722" s="5"/>
    </row>
    <row r="723" ht="15.75">
      <c r="A723" s="5"/>
    </row>
    <row r="724" ht="15.75">
      <c r="A724" s="5"/>
    </row>
    <row r="725" ht="15.75">
      <c r="A725" s="5"/>
    </row>
    <row r="726" ht="15.75">
      <c r="A726" s="5"/>
    </row>
    <row r="727" ht="15.75">
      <c r="A727" s="5"/>
    </row>
    <row r="728" ht="15.75">
      <c r="A728" s="5"/>
    </row>
    <row r="729" ht="15.75">
      <c r="A729" s="5"/>
    </row>
    <row r="730" ht="15.75">
      <c r="A730" s="5"/>
    </row>
    <row r="731" ht="15.75">
      <c r="A731" s="5"/>
    </row>
    <row r="732" ht="15.75">
      <c r="A732" s="5"/>
    </row>
    <row r="733" ht="15.75">
      <c r="A733" s="5"/>
    </row>
    <row r="734" ht="15.75">
      <c r="A734" s="5"/>
    </row>
    <row r="735" ht="15.75">
      <c r="A735" s="5"/>
    </row>
    <row r="736" ht="15.75">
      <c r="A736" s="5"/>
    </row>
    <row r="737" ht="15.75">
      <c r="A737" s="5"/>
    </row>
    <row r="738" ht="15.75">
      <c r="A738" s="5"/>
    </row>
    <row r="739" ht="15.75">
      <c r="A739" s="5"/>
    </row>
    <row r="740" ht="15.75">
      <c r="A740" s="5"/>
    </row>
    <row r="741" ht="15.75">
      <c r="A741" s="5"/>
    </row>
    <row r="742" ht="15.75">
      <c r="A742" s="5"/>
    </row>
    <row r="743" ht="15.75">
      <c r="A743" s="5"/>
    </row>
    <row r="744" ht="15.75">
      <c r="A744" s="5"/>
    </row>
    <row r="745" ht="15.75">
      <c r="A745" s="5"/>
    </row>
    <row r="746" ht="15.75">
      <c r="A746" s="5"/>
    </row>
    <row r="747" ht="15.75">
      <c r="A747" s="5"/>
    </row>
    <row r="748" ht="15.75">
      <c r="A748" s="5"/>
    </row>
    <row r="749" ht="15.75">
      <c r="A749" s="5"/>
    </row>
    <row r="750" ht="15.75">
      <c r="A750" s="5"/>
    </row>
    <row r="751" ht="15.75">
      <c r="A751" s="5"/>
    </row>
    <row r="752" ht="15.75">
      <c r="A752" s="5"/>
    </row>
    <row r="753" ht="15.75">
      <c r="A753" s="5"/>
    </row>
    <row r="754" ht="15.75">
      <c r="A754" s="5"/>
    </row>
    <row r="755" ht="15.75">
      <c r="A755" s="5"/>
    </row>
    <row r="756" ht="15.75">
      <c r="A756" s="5"/>
    </row>
    <row r="757" ht="15.75">
      <c r="A757" s="5"/>
    </row>
    <row r="758" ht="15.75">
      <c r="A758" s="5"/>
    </row>
    <row r="759" ht="15.75">
      <c r="A759" s="5"/>
    </row>
    <row r="760" ht="15.75">
      <c r="A760" s="5"/>
    </row>
    <row r="761" ht="15.75">
      <c r="A761" s="5"/>
    </row>
    <row r="762" ht="15.75">
      <c r="A762" s="5"/>
    </row>
    <row r="763" ht="15.75">
      <c r="A763" s="5"/>
    </row>
    <row r="764" ht="15.75">
      <c r="A764" s="5"/>
    </row>
    <row r="765" ht="15.75">
      <c r="A765" s="5"/>
    </row>
    <row r="766" ht="15.75">
      <c r="A766" s="5"/>
    </row>
    <row r="767" ht="15.75">
      <c r="A767" s="5"/>
    </row>
    <row r="768" ht="15.75">
      <c r="A768" s="5"/>
    </row>
    <row r="769" ht="15.75">
      <c r="A769" s="5"/>
    </row>
    <row r="770" ht="15.75">
      <c r="A770" s="5"/>
    </row>
    <row r="771" ht="15.75">
      <c r="A771" s="5"/>
    </row>
    <row r="772" ht="15.75">
      <c r="A772" s="5"/>
    </row>
    <row r="773" ht="15.75">
      <c r="A773" s="5"/>
    </row>
    <row r="774" ht="15.75">
      <c r="A774" s="5"/>
    </row>
    <row r="775" ht="15.75">
      <c r="A775" s="5"/>
    </row>
    <row r="776" ht="15.75">
      <c r="A776" s="5"/>
    </row>
    <row r="777" ht="15.75">
      <c r="A777" s="5"/>
    </row>
    <row r="778" ht="15.75">
      <c r="A778" s="5"/>
    </row>
    <row r="779" ht="15.75">
      <c r="A779" s="5"/>
    </row>
    <row r="780" ht="15.75">
      <c r="A780" s="5"/>
    </row>
    <row r="781" ht="15.75">
      <c r="A781" s="5"/>
    </row>
    <row r="782" ht="15.75">
      <c r="A782" s="5"/>
    </row>
    <row r="783" ht="15.75">
      <c r="A783" s="5"/>
    </row>
    <row r="784" ht="15.75">
      <c r="A784" s="5"/>
    </row>
    <row r="785" ht="15.75">
      <c r="A785" s="5"/>
    </row>
    <row r="786" ht="15.75">
      <c r="A786" s="5"/>
    </row>
    <row r="787" ht="15.75">
      <c r="A787" s="5"/>
    </row>
    <row r="788" ht="15.75">
      <c r="A788" s="5"/>
    </row>
    <row r="789" ht="15.75">
      <c r="A789" s="5"/>
    </row>
    <row r="790" ht="15.75">
      <c r="A790" s="5"/>
    </row>
    <row r="791" ht="15.75">
      <c r="A791" s="5"/>
    </row>
    <row r="792" ht="15.75">
      <c r="A792" s="5"/>
    </row>
    <row r="793" ht="15.75">
      <c r="A793" s="5"/>
    </row>
    <row r="794" ht="15.75">
      <c r="A794" s="5"/>
    </row>
    <row r="795" ht="15.75">
      <c r="A795" s="5"/>
    </row>
    <row r="796" ht="15.75">
      <c r="A796" s="5"/>
    </row>
    <row r="797" ht="15.75">
      <c r="A797" s="5"/>
    </row>
    <row r="798" ht="15.75">
      <c r="A798" s="5"/>
    </row>
    <row r="799" ht="15.75">
      <c r="A799" s="5"/>
    </row>
    <row r="800" ht="15.75">
      <c r="A800" s="5"/>
    </row>
    <row r="801" ht="15.75">
      <c r="A801" s="5"/>
    </row>
    <row r="802" ht="15.75">
      <c r="A802" s="5"/>
    </row>
    <row r="803" ht="15.75">
      <c r="A803" s="5"/>
    </row>
    <row r="804" ht="15.75">
      <c r="A804" s="5"/>
    </row>
    <row r="805" ht="15.75">
      <c r="A805" s="5"/>
    </row>
    <row r="806" ht="15.75">
      <c r="A806" s="5"/>
    </row>
    <row r="807" ht="15.75">
      <c r="A807" s="5"/>
    </row>
    <row r="808" ht="15.75">
      <c r="A808" s="5"/>
    </row>
    <row r="809" ht="15.75">
      <c r="A809" s="5"/>
    </row>
    <row r="810" ht="15.75">
      <c r="A810" s="5"/>
    </row>
    <row r="811" ht="15.75">
      <c r="A811" s="5"/>
    </row>
    <row r="812" ht="15.75">
      <c r="A812" s="5"/>
    </row>
    <row r="813" ht="15.75">
      <c r="A813" s="5"/>
    </row>
    <row r="814" ht="15.75">
      <c r="A814" s="5"/>
    </row>
    <row r="815" ht="15.75">
      <c r="A815" s="5"/>
    </row>
    <row r="816" ht="15.75">
      <c r="A816" s="5"/>
    </row>
    <row r="817" ht="15.75">
      <c r="A817" s="5"/>
    </row>
    <row r="818" ht="15.75">
      <c r="A818" s="5"/>
    </row>
    <row r="819" ht="15.75">
      <c r="A819" s="5"/>
    </row>
    <row r="820" ht="15.75">
      <c r="A820" s="5"/>
    </row>
    <row r="821" ht="15.75">
      <c r="A821" s="5"/>
    </row>
    <row r="822" ht="15.75">
      <c r="A822" s="5"/>
    </row>
    <row r="823" ht="15.75">
      <c r="A823" s="5"/>
    </row>
    <row r="824" ht="15.75">
      <c r="A824" s="5"/>
    </row>
    <row r="825" ht="15.75">
      <c r="A825" s="5"/>
    </row>
    <row r="826" ht="15.75">
      <c r="A826" s="5"/>
    </row>
    <row r="827" ht="15.75">
      <c r="A827" s="5"/>
    </row>
    <row r="828" ht="15.75">
      <c r="A828" s="5"/>
    </row>
    <row r="829" ht="15.75">
      <c r="A829" s="5"/>
    </row>
    <row r="830" ht="15.75">
      <c r="A830" s="5"/>
    </row>
    <row r="831" ht="15.75">
      <c r="A831" s="5"/>
    </row>
    <row r="832" ht="15.75">
      <c r="A832" s="5"/>
    </row>
    <row r="833" ht="15.75">
      <c r="A833" s="5"/>
    </row>
    <row r="834" ht="15.75">
      <c r="A834" s="5"/>
    </row>
    <row r="835" ht="15.75">
      <c r="A835" s="5"/>
    </row>
    <row r="836" ht="15.75">
      <c r="A836" s="5"/>
    </row>
    <row r="837" ht="15.75">
      <c r="A837" s="5"/>
    </row>
    <row r="838" ht="15.75">
      <c r="A838" s="5"/>
    </row>
    <row r="839" ht="15.75">
      <c r="A839" s="5"/>
    </row>
    <row r="840" ht="15.75">
      <c r="A840" s="5"/>
    </row>
    <row r="841" ht="15.75">
      <c r="A841" s="5"/>
    </row>
    <row r="842" ht="15.75">
      <c r="A842" s="5"/>
    </row>
    <row r="843" ht="15.75">
      <c r="A843" s="5"/>
    </row>
    <row r="844" ht="15.75">
      <c r="A844" s="5"/>
    </row>
    <row r="845" ht="15.75">
      <c r="A845" s="5"/>
    </row>
  </sheetData>
  <sheetProtection/>
  <mergeCells count="5">
    <mergeCell ref="B4:D4"/>
    <mergeCell ref="E4:G4"/>
    <mergeCell ref="A4:A5"/>
    <mergeCell ref="H4:H5"/>
    <mergeCell ref="A180:H180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92"/>
  <sheetViews>
    <sheetView zoomScalePageLayoutView="0" workbookViewId="0" topLeftCell="A1">
      <pane xSplit="1" ySplit="5" topLeftCell="B5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68" sqref="E68"/>
    </sheetView>
  </sheetViews>
  <sheetFormatPr defaultColWidth="8.88671875" defaultRowHeight="15.75"/>
  <cols>
    <col min="1" max="1" width="30.10546875" style="0" customWidth="1"/>
    <col min="2" max="3" width="8.4453125" style="0" bestFit="1" customWidth="1"/>
    <col min="4" max="7" width="11.5546875" style="0" customWidth="1"/>
    <col min="8" max="8" width="17.99609375" style="0" customWidth="1"/>
  </cols>
  <sheetData>
    <row r="1" spans="1:10" ht="15.75">
      <c r="A1" s="22" t="s">
        <v>82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4"/>
      <c r="B2" s="1"/>
      <c r="C2" s="53" t="s">
        <v>5</v>
      </c>
      <c r="D2" s="53"/>
      <c r="E2" s="53"/>
      <c r="F2" s="53"/>
      <c r="G2" s="1"/>
      <c r="H2" s="1"/>
      <c r="I2" s="1"/>
      <c r="J2" s="1"/>
    </row>
    <row r="3" spans="1:10" ht="15.75">
      <c r="A3" s="4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46" t="s">
        <v>93</v>
      </c>
      <c r="B4" s="45" t="s">
        <v>62</v>
      </c>
      <c r="C4" s="45"/>
      <c r="D4" s="45"/>
      <c r="E4" s="45" t="s">
        <v>2</v>
      </c>
      <c r="F4" s="45"/>
      <c r="G4" s="45"/>
      <c r="H4" s="48" t="s">
        <v>64</v>
      </c>
      <c r="I4" s="1"/>
      <c r="J4" s="1"/>
      <c r="K4" s="1"/>
    </row>
    <row r="5" spans="1:11" ht="37.5">
      <c r="A5" s="47"/>
      <c r="B5" s="33" t="s">
        <v>60</v>
      </c>
      <c r="C5" s="33" t="s">
        <v>1</v>
      </c>
      <c r="D5" s="33" t="s">
        <v>61</v>
      </c>
      <c r="E5" s="34" t="s">
        <v>63</v>
      </c>
      <c r="F5" s="34" t="s">
        <v>4</v>
      </c>
      <c r="G5" s="33" t="s">
        <v>61</v>
      </c>
      <c r="H5" s="49"/>
      <c r="I5" s="1"/>
      <c r="J5" s="1"/>
      <c r="K5" s="1"/>
    </row>
    <row r="6" spans="1:10" ht="15.75">
      <c r="A6" s="32" t="s">
        <v>6</v>
      </c>
      <c r="B6" s="2">
        <v>41695.6</v>
      </c>
      <c r="C6" s="2">
        <v>32633.699999999997</v>
      </c>
      <c r="D6" s="2">
        <f>B6+C6</f>
        <v>74329.29999999999</v>
      </c>
      <c r="E6" s="2">
        <v>44992.5</v>
      </c>
      <c r="F6" s="2">
        <v>17041.5</v>
      </c>
      <c r="G6" s="2">
        <f>E6+F6</f>
        <v>62034</v>
      </c>
      <c r="H6" s="41">
        <f>D6-G6</f>
        <v>12295.299999999988</v>
      </c>
      <c r="I6" s="1"/>
      <c r="J6" s="1"/>
    </row>
    <row r="7" spans="1:10" ht="15.75">
      <c r="A7" s="32" t="s">
        <v>7</v>
      </c>
      <c r="B7" s="2">
        <v>45068.9</v>
      </c>
      <c r="C7" s="2">
        <v>21814.6</v>
      </c>
      <c r="D7" s="2">
        <f aca="true" t="shared" si="0" ref="D7:D49">B7+C7</f>
        <v>66883.5</v>
      </c>
      <c r="E7" s="2">
        <v>49590.5</v>
      </c>
      <c r="F7" s="2">
        <v>23675.800000000003</v>
      </c>
      <c r="G7" s="2">
        <f aca="true" t="shared" si="1" ref="G7:G49">E7+F7</f>
        <v>73266.3</v>
      </c>
      <c r="H7" s="41">
        <f aca="true" t="shared" si="2" ref="H7:H49">D7-G7</f>
        <v>-6382.800000000003</v>
      </c>
      <c r="I7" s="1"/>
      <c r="J7" s="1"/>
    </row>
    <row r="8" spans="1:10" ht="15.75">
      <c r="A8" s="32" t="s">
        <v>10</v>
      </c>
      <c r="B8" s="2">
        <v>41769.7</v>
      </c>
      <c r="C8" s="2">
        <v>21539.5</v>
      </c>
      <c r="D8" s="2">
        <f t="shared" si="0"/>
        <v>63309.2</v>
      </c>
      <c r="E8" s="2">
        <v>51573</v>
      </c>
      <c r="F8" s="2">
        <v>28025.8</v>
      </c>
      <c r="G8" s="2">
        <f t="shared" si="1"/>
        <v>79598.8</v>
      </c>
      <c r="H8" s="41">
        <f t="shared" si="2"/>
        <v>-16289.600000000006</v>
      </c>
      <c r="I8" s="1"/>
      <c r="J8" s="1"/>
    </row>
    <row r="9" spans="1:10" ht="15.75">
      <c r="A9" s="32" t="s">
        <v>9</v>
      </c>
      <c r="B9" s="2">
        <v>48124</v>
      </c>
      <c r="C9" s="2">
        <v>27012.199999999997</v>
      </c>
      <c r="D9" s="2">
        <f t="shared" si="0"/>
        <v>75136.2</v>
      </c>
      <c r="E9" s="2">
        <v>75111</v>
      </c>
      <c r="F9" s="2">
        <v>15817.899999999998</v>
      </c>
      <c r="G9" s="2">
        <f t="shared" si="1"/>
        <v>90928.9</v>
      </c>
      <c r="H9" s="41">
        <f t="shared" si="2"/>
        <v>-15792.699999999997</v>
      </c>
      <c r="I9" s="1"/>
      <c r="J9" s="1"/>
    </row>
    <row r="10" spans="1:10" ht="15.75">
      <c r="A10" s="32" t="s">
        <v>11</v>
      </c>
      <c r="B10" s="2">
        <v>44339.700000000004</v>
      </c>
      <c r="C10" s="2">
        <v>8139.1</v>
      </c>
      <c r="D10" s="2">
        <f t="shared" si="0"/>
        <v>52478.8</v>
      </c>
      <c r="E10" s="2">
        <v>52589.799999999996</v>
      </c>
      <c r="F10" s="2">
        <v>21169.4</v>
      </c>
      <c r="G10" s="2">
        <f t="shared" si="1"/>
        <v>73759.2</v>
      </c>
      <c r="H10" s="41">
        <f t="shared" si="2"/>
        <v>-21280.399999999994</v>
      </c>
      <c r="I10" s="1"/>
      <c r="J10" s="1"/>
    </row>
    <row r="11" spans="1:10" ht="15.75">
      <c r="A11" s="32" t="s">
        <v>12</v>
      </c>
      <c r="B11" s="2">
        <v>49715.100000000006</v>
      </c>
      <c r="C11" s="2">
        <v>14059.000000000002</v>
      </c>
      <c r="D11" s="2">
        <f t="shared" si="0"/>
        <v>63774.100000000006</v>
      </c>
      <c r="E11" s="2">
        <v>55468.7</v>
      </c>
      <c r="F11" s="2">
        <v>20303.6</v>
      </c>
      <c r="G11" s="2">
        <f t="shared" si="1"/>
        <v>75772.29999999999</v>
      </c>
      <c r="H11" s="41">
        <f t="shared" si="2"/>
        <v>-11998.199999999983</v>
      </c>
      <c r="I11" s="1"/>
      <c r="J11" s="1"/>
    </row>
    <row r="12" spans="1:10" ht="15.75">
      <c r="A12" s="32" t="s">
        <v>8</v>
      </c>
      <c r="B12" s="2">
        <v>41713.3</v>
      </c>
      <c r="C12" s="2">
        <v>15349.699999999999</v>
      </c>
      <c r="D12" s="2">
        <f t="shared" si="0"/>
        <v>57063</v>
      </c>
      <c r="E12" s="2">
        <v>56019.2</v>
      </c>
      <c r="F12" s="2">
        <v>30082.1</v>
      </c>
      <c r="G12" s="2">
        <f t="shared" si="1"/>
        <v>86101.29999999999</v>
      </c>
      <c r="H12" s="41">
        <f t="shared" si="2"/>
        <v>-29038.29999999999</v>
      </c>
      <c r="I12" s="1"/>
      <c r="J12" s="1"/>
    </row>
    <row r="13" spans="1:10" ht="15.75">
      <c r="A13" s="32" t="s">
        <v>13</v>
      </c>
      <c r="B13" s="2">
        <v>47260.9</v>
      </c>
      <c r="C13" s="2">
        <v>67064.7</v>
      </c>
      <c r="D13" s="2">
        <f t="shared" si="0"/>
        <v>114325.6</v>
      </c>
      <c r="E13" s="2">
        <v>63062.6</v>
      </c>
      <c r="F13" s="2">
        <v>18663.9</v>
      </c>
      <c r="G13" s="2">
        <f t="shared" si="1"/>
        <v>81726.5</v>
      </c>
      <c r="H13" s="41">
        <f t="shared" si="2"/>
        <v>32599.100000000006</v>
      </c>
      <c r="I13" s="1"/>
      <c r="J13" s="1"/>
    </row>
    <row r="14" spans="1:10" ht="15.75">
      <c r="A14" s="32" t="s">
        <v>14</v>
      </c>
      <c r="B14" s="2">
        <v>49967.7</v>
      </c>
      <c r="C14" s="2">
        <v>33822.600000000006</v>
      </c>
      <c r="D14" s="2">
        <f t="shared" si="0"/>
        <v>83790.3</v>
      </c>
      <c r="E14" s="2">
        <v>57194.5</v>
      </c>
      <c r="F14" s="2">
        <v>44142.8</v>
      </c>
      <c r="G14" s="2">
        <f t="shared" si="1"/>
        <v>101337.3</v>
      </c>
      <c r="H14" s="41">
        <f t="shared" si="2"/>
        <v>-17547</v>
      </c>
      <c r="I14" s="1"/>
      <c r="J14" s="1"/>
    </row>
    <row r="15" spans="1:10" ht="15.75">
      <c r="A15" s="32" t="s">
        <v>15</v>
      </c>
      <c r="B15" s="2">
        <v>51676.7</v>
      </c>
      <c r="C15" s="2">
        <v>29163.600000000002</v>
      </c>
      <c r="D15" s="2">
        <f t="shared" si="0"/>
        <v>80840.3</v>
      </c>
      <c r="E15" s="2">
        <v>75691.4</v>
      </c>
      <c r="F15" s="2">
        <v>27042.5</v>
      </c>
      <c r="G15" s="2">
        <f t="shared" si="1"/>
        <v>102733.9</v>
      </c>
      <c r="H15" s="41">
        <f t="shared" si="2"/>
        <v>-21893.59999999999</v>
      </c>
      <c r="I15" s="1"/>
      <c r="J15" s="1"/>
    </row>
    <row r="16" spans="1:10" ht="15.75">
      <c r="A16" s="32" t="s">
        <v>16</v>
      </c>
      <c r="B16" s="2">
        <v>46919.8</v>
      </c>
      <c r="C16" s="2">
        <v>13083.9</v>
      </c>
      <c r="D16" s="2">
        <f t="shared" si="0"/>
        <v>60003.700000000004</v>
      </c>
      <c r="E16" s="2">
        <v>56496.9</v>
      </c>
      <c r="F16" s="2">
        <v>20547.699999999997</v>
      </c>
      <c r="G16" s="2">
        <f t="shared" si="1"/>
        <v>77044.6</v>
      </c>
      <c r="H16" s="41">
        <f t="shared" si="2"/>
        <v>-17040.9</v>
      </c>
      <c r="I16" s="1"/>
      <c r="J16" s="1"/>
    </row>
    <row r="17" spans="1:10" ht="15.75">
      <c r="A17" s="32" t="s">
        <v>17</v>
      </c>
      <c r="B17" s="2">
        <v>53050.4</v>
      </c>
      <c r="C17" s="2">
        <v>85594.7</v>
      </c>
      <c r="D17" s="2">
        <f t="shared" si="0"/>
        <v>138645.1</v>
      </c>
      <c r="E17" s="2">
        <v>75664.3</v>
      </c>
      <c r="F17" s="2">
        <v>36413.5</v>
      </c>
      <c r="G17" s="2">
        <f t="shared" si="1"/>
        <v>112077.8</v>
      </c>
      <c r="H17" s="41">
        <f t="shared" si="2"/>
        <v>26567.300000000003</v>
      </c>
      <c r="I17" s="1"/>
      <c r="J17" s="1"/>
    </row>
    <row r="18" spans="1:10" ht="15.75">
      <c r="A18" s="32" t="s">
        <v>22</v>
      </c>
      <c r="B18" s="2">
        <v>70941.7</v>
      </c>
      <c r="C18" s="2">
        <v>15623.9</v>
      </c>
      <c r="D18" s="2">
        <f t="shared" si="0"/>
        <v>86565.59999999999</v>
      </c>
      <c r="E18" s="2">
        <v>76740.4</v>
      </c>
      <c r="F18" s="2">
        <v>18843.7</v>
      </c>
      <c r="G18" s="2">
        <f t="shared" si="1"/>
        <v>95584.09999999999</v>
      </c>
      <c r="H18" s="41">
        <f t="shared" si="2"/>
        <v>-9018.5</v>
      </c>
      <c r="I18" s="1"/>
      <c r="J18" s="1"/>
    </row>
    <row r="19" spans="1:10" ht="15.75">
      <c r="A19" s="32" t="s">
        <v>23</v>
      </c>
      <c r="B19" s="2">
        <v>65530.7</v>
      </c>
      <c r="C19" s="2">
        <v>2006.3000000000002</v>
      </c>
      <c r="D19" s="2">
        <f t="shared" si="0"/>
        <v>67537</v>
      </c>
      <c r="E19" s="2">
        <v>84079.1</v>
      </c>
      <c r="F19" s="2">
        <v>10831.5</v>
      </c>
      <c r="G19" s="2">
        <f t="shared" si="1"/>
        <v>94910.6</v>
      </c>
      <c r="H19" s="41">
        <f t="shared" si="2"/>
        <v>-27373.600000000006</v>
      </c>
      <c r="I19" s="1"/>
      <c r="J19" s="1"/>
    </row>
    <row r="20" spans="1:10" ht="15.75">
      <c r="A20" s="32" t="s">
        <v>24</v>
      </c>
      <c r="B20" s="2">
        <v>57830.3</v>
      </c>
      <c r="C20" s="2">
        <v>45414.5</v>
      </c>
      <c r="D20" s="2">
        <f t="shared" si="0"/>
        <v>103244.8</v>
      </c>
      <c r="E20" s="2">
        <v>93130.8</v>
      </c>
      <c r="F20" s="2">
        <v>19759.7</v>
      </c>
      <c r="G20" s="2">
        <f t="shared" si="1"/>
        <v>112890.5</v>
      </c>
      <c r="H20" s="41">
        <f t="shared" si="2"/>
        <v>-9645.699999999997</v>
      </c>
      <c r="I20" s="1"/>
      <c r="J20" s="1"/>
    </row>
    <row r="21" spans="1:10" ht="15.75">
      <c r="A21" s="32" t="s">
        <v>25</v>
      </c>
      <c r="B21" s="2">
        <v>65857.6</v>
      </c>
      <c r="C21" s="2">
        <v>74457.1</v>
      </c>
      <c r="D21" s="2">
        <f t="shared" si="0"/>
        <v>140314.7</v>
      </c>
      <c r="E21" s="2">
        <v>108858.49999999999</v>
      </c>
      <c r="F21" s="2">
        <v>27198.1</v>
      </c>
      <c r="G21" s="2">
        <f t="shared" si="1"/>
        <v>136056.59999999998</v>
      </c>
      <c r="H21" s="41">
        <f t="shared" si="2"/>
        <v>4258.100000000035</v>
      </c>
      <c r="I21" s="1"/>
      <c r="J21" s="1"/>
    </row>
    <row r="22" spans="1:10" ht="15.75">
      <c r="A22" s="32" t="s">
        <v>18</v>
      </c>
      <c r="B22" s="2">
        <v>81116.1</v>
      </c>
      <c r="C22" s="2">
        <v>19572.9</v>
      </c>
      <c r="D22" s="2">
        <f t="shared" si="0"/>
        <v>100689</v>
      </c>
      <c r="E22" s="2">
        <v>86836.40000000001</v>
      </c>
      <c r="F22" s="2">
        <v>22534.6</v>
      </c>
      <c r="G22" s="2">
        <f t="shared" si="1"/>
        <v>109371</v>
      </c>
      <c r="H22" s="41">
        <f t="shared" si="2"/>
        <v>-8682</v>
      </c>
      <c r="I22" s="1"/>
      <c r="J22" s="1"/>
    </row>
    <row r="23" spans="1:10" ht="15.75">
      <c r="A23" s="32" t="s">
        <v>19</v>
      </c>
      <c r="B23" s="2">
        <v>74688.8</v>
      </c>
      <c r="C23" s="2">
        <v>12463.1</v>
      </c>
      <c r="D23" s="2">
        <f t="shared" si="0"/>
        <v>87151.90000000001</v>
      </c>
      <c r="E23" s="2">
        <v>98288.2</v>
      </c>
      <c r="F23" s="2">
        <v>21276.2</v>
      </c>
      <c r="G23" s="2">
        <f t="shared" si="1"/>
        <v>119564.4</v>
      </c>
      <c r="H23" s="41">
        <f t="shared" si="2"/>
        <v>-32412.499999999985</v>
      </c>
      <c r="I23" s="1"/>
      <c r="J23" s="1"/>
    </row>
    <row r="24" spans="1:10" ht="15.75">
      <c r="A24" s="32" t="s">
        <v>20</v>
      </c>
      <c r="B24" s="2">
        <v>66810.8</v>
      </c>
      <c r="C24" s="2">
        <v>26235.600000000002</v>
      </c>
      <c r="D24" s="2">
        <f t="shared" si="0"/>
        <v>93046.40000000001</v>
      </c>
      <c r="E24" s="2">
        <v>92880.3</v>
      </c>
      <c r="F24" s="2">
        <v>18232.7</v>
      </c>
      <c r="G24" s="2">
        <f t="shared" si="1"/>
        <v>111113</v>
      </c>
      <c r="H24" s="41">
        <f t="shared" si="2"/>
        <v>-18066.59999999999</v>
      </c>
      <c r="I24" s="1"/>
      <c r="J24" s="1"/>
    </row>
    <row r="25" spans="1:10" ht="15.75">
      <c r="A25" s="32" t="s">
        <v>21</v>
      </c>
      <c r="B25" s="2">
        <v>87165.2</v>
      </c>
      <c r="C25" s="2">
        <v>45306.4</v>
      </c>
      <c r="D25" s="2">
        <f t="shared" si="0"/>
        <v>132471.6</v>
      </c>
      <c r="E25" s="2">
        <v>156417.5</v>
      </c>
      <c r="F25" s="2">
        <v>43106.100000000006</v>
      </c>
      <c r="G25" s="2">
        <f t="shared" si="1"/>
        <v>199523.6</v>
      </c>
      <c r="H25" s="41">
        <f t="shared" si="2"/>
        <v>-67052</v>
      </c>
      <c r="I25" s="1"/>
      <c r="J25" s="1"/>
    </row>
    <row r="26" spans="1:10" ht="15.75">
      <c r="A26" s="32" t="s">
        <v>26</v>
      </c>
      <c r="B26" s="2">
        <v>97336.45800000001</v>
      </c>
      <c r="C26" s="2">
        <v>86531.777</v>
      </c>
      <c r="D26" s="2">
        <f t="shared" si="0"/>
        <v>183868.23500000002</v>
      </c>
      <c r="E26" s="2">
        <v>108628.631</v>
      </c>
      <c r="F26" s="2">
        <v>60742.08039754183</v>
      </c>
      <c r="G26" s="2">
        <f t="shared" si="1"/>
        <v>169370.71139754183</v>
      </c>
      <c r="H26" s="41">
        <f t="shared" si="2"/>
        <v>14497.523602458183</v>
      </c>
      <c r="I26" s="1"/>
      <c r="J26" s="1"/>
    </row>
    <row r="27" spans="1:10" ht="15.75">
      <c r="A27" s="32" t="s">
        <v>27</v>
      </c>
      <c r="B27" s="2">
        <v>90875.426</v>
      </c>
      <c r="C27" s="2">
        <v>4197.325000000001</v>
      </c>
      <c r="D27" s="2">
        <f t="shared" si="0"/>
        <v>95072.751</v>
      </c>
      <c r="E27" s="2">
        <v>120221.26299999998</v>
      </c>
      <c r="F27" s="2">
        <v>22339.86</v>
      </c>
      <c r="G27" s="2">
        <f t="shared" si="1"/>
        <v>142561.12299999996</v>
      </c>
      <c r="H27" s="41">
        <f t="shared" si="2"/>
        <v>-47488.37199999996</v>
      </c>
      <c r="I27" s="1"/>
      <c r="J27" s="1"/>
    </row>
    <row r="28" spans="1:10" ht="15.75">
      <c r="A28" s="32" t="s">
        <v>28</v>
      </c>
      <c r="B28" s="2">
        <v>94738.92400000001</v>
      </c>
      <c r="C28" s="2">
        <v>27130.461</v>
      </c>
      <c r="D28" s="2">
        <f t="shared" si="0"/>
        <v>121869.38500000001</v>
      </c>
      <c r="E28" s="2">
        <v>139865.838</v>
      </c>
      <c r="F28" s="2">
        <v>44112.761</v>
      </c>
      <c r="G28" s="2">
        <f t="shared" si="1"/>
        <v>183978.599</v>
      </c>
      <c r="H28" s="41">
        <f t="shared" si="2"/>
        <v>-62109.21399999998</v>
      </c>
      <c r="I28" s="1"/>
      <c r="J28" s="1"/>
    </row>
    <row r="29" spans="1:10" ht="15.75">
      <c r="A29" s="32" t="s">
        <v>29</v>
      </c>
      <c r="B29" s="2">
        <v>110219.16500000001</v>
      </c>
      <c r="C29" s="2">
        <v>120213.557</v>
      </c>
      <c r="D29" s="2">
        <f t="shared" si="0"/>
        <v>230432.722</v>
      </c>
      <c r="E29" s="2">
        <v>123226.39900000006</v>
      </c>
      <c r="F29" s="2">
        <v>54400.7249287501</v>
      </c>
      <c r="G29" s="2">
        <f t="shared" si="1"/>
        <v>177627.12392875017</v>
      </c>
      <c r="H29" s="41">
        <f t="shared" si="2"/>
        <v>52805.59807124984</v>
      </c>
      <c r="I29" s="1"/>
      <c r="J29" s="1"/>
    </row>
    <row r="30" spans="1:10" ht="15.75">
      <c r="A30" s="32" t="s">
        <v>30</v>
      </c>
      <c r="B30" s="2">
        <v>122355.797</v>
      </c>
      <c r="C30" s="2">
        <v>56590.995434000004</v>
      </c>
      <c r="D30" s="2">
        <f t="shared" si="0"/>
        <v>178946.792434</v>
      </c>
      <c r="E30" s="2">
        <v>124667.26500000001</v>
      </c>
      <c r="F30" s="2">
        <v>38701.2215246694</v>
      </c>
      <c r="G30" s="2">
        <f t="shared" si="1"/>
        <v>163368.48652466942</v>
      </c>
      <c r="H30" s="41">
        <f t="shared" si="2"/>
        <v>15578.305909330578</v>
      </c>
      <c r="I30" s="1"/>
      <c r="J30" s="1"/>
    </row>
    <row r="31" spans="1:10" ht="15.75">
      <c r="A31" s="32" t="s">
        <v>31</v>
      </c>
      <c r="B31" s="2">
        <v>118526.032</v>
      </c>
      <c r="C31" s="2">
        <v>30298.345</v>
      </c>
      <c r="D31" s="2">
        <f t="shared" si="0"/>
        <v>148824.377</v>
      </c>
      <c r="E31" s="2">
        <v>142699.40899999999</v>
      </c>
      <c r="F31" s="2">
        <v>50055.497233439</v>
      </c>
      <c r="G31" s="2">
        <f t="shared" si="1"/>
        <v>192754.906233439</v>
      </c>
      <c r="H31" s="41">
        <f t="shared" si="2"/>
        <v>-43930.52923343898</v>
      </c>
      <c r="I31" s="1"/>
      <c r="J31" s="1"/>
    </row>
    <row r="32" spans="1:10" ht="15.75">
      <c r="A32" s="32" t="s">
        <v>32</v>
      </c>
      <c r="B32" s="2">
        <v>113266.824</v>
      </c>
      <c r="C32" s="2">
        <v>20731.831000000002</v>
      </c>
      <c r="D32" s="2">
        <f t="shared" si="0"/>
        <v>133998.655</v>
      </c>
      <c r="E32" s="2">
        <v>128385.818</v>
      </c>
      <c r="F32" s="2">
        <v>50608.25373577181</v>
      </c>
      <c r="G32" s="2">
        <f t="shared" si="1"/>
        <v>178994.0717357718</v>
      </c>
      <c r="H32" s="41">
        <f t="shared" si="2"/>
        <v>-44995.41673577181</v>
      </c>
      <c r="I32" s="1"/>
      <c r="J32" s="1"/>
    </row>
    <row r="33" spans="1:10" ht="15.75">
      <c r="A33" s="32" t="s">
        <v>33</v>
      </c>
      <c r="B33" s="2">
        <v>120378.04799999998</v>
      </c>
      <c r="C33" s="2">
        <v>96741.566</v>
      </c>
      <c r="D33" s="2">
        <f t="shared" si="0"/>
        <v>217119.614</v>
      </c>
      <c r="E33" s="2">
        <v>158304.538</v>
      </c>
      <c r="F33" s="2">
        <v>75540.40864390248</v>
      </c>
      <c r="G33" s="2">
        <f t="shared" si="1"/>
        <v>233844.94664390248</v>
      </c>
      <c r="H33" s="41">
        <f t="shared" si="2"/>
        <v>-16725.332643902482</v>
      </c>
      <c r="I33" s="1"/>
      <c r="J33" s="1"/>
    </row>
    <row r="34" spans="1:10" ht="15.75">
      <c r="A34" s="32" t="s">
        <v>34</v>
      </c>
      <c r="B34" s="2">
        <v>147278.257222</v>
      </c>
      <c r="C34" s="2">
        <v>55695.97245938488</v>
      </c>
      <c r="D34" s="2">
        <f t="shared" si="0"/>
        <v>202974.22968138487</v>
      </c>
      <c r="E34" s="2">
        <v>140026.35729100002</v>
      </c>
      <c r="F34" s="2">
        <v>26204.716418421456</v>
      </c>
      <c r="G34" s="2">
        <f t="shared" si="1"/>
        <v>166231.07370942147</v>
      </c>
      <c r="H34" s="41">
        <f t="shared" si="2"/>
        <v>36743.155971963395</v>
      </c>
      <c r="I34" s="1"/>
      <c r="J34" s="1"/>
    </row>
    <row r="35" spans="1:10" ht="15.75">
      <c r="A35" s="32" t="s">
        <v>35</v>
      </c>
      <c r="B35" s="2">
        <v>124690.65160799999</v>
      </c>
      <c r="C35" s="2">
        <v>29972.78723767946</v>
      </c>
      <c r="D35" s="2">
        <f t="shared" si="0"/>
        <v>154663.43884567945</v>
      </c>
      <c r="E35" s="2">
        <v>144982.803447</v>
      </c>
      <c r="F35" s="2">
        <v>47696.70525335142</v>
      </c>
      <c r="G35" s="2">
        <f t="shared" si="1"/>
        <v>192679.50870035143</v>
      </c>
      <c r="H35" s="41">
        <f t="shared" si="2"/>
        <v>-38016.06985467198</v>
      </c>
      <c r="I35" s="1"/>
      <c r="J35" s="1"/>
    </row>
    <row r="36" spans="1:10" ht="15.75">
      <c r="A36" s="32" t="s">
        <v>36</v>
      </c>
      <c r="B36" s="2">
        <v>133494.285718</v>
      </c>
      <c r="C36" s="2">
        <v>46063.53307252153</v>
      </c>
      <c r="D36" s="2">
        <f t="shared" si="0"/>
        <v>179557.81879052153</v>
      </c>
      <c r="E36" s="2">
        <v>157095.91694399997</v>
      </c>
      <c r="F36" s="2">
        <v>63891.56573504455</v>
      </c>
      <c r="G36" s="2">
        <f t="shared" si="1"/>
        <v>220987.4826790445</v>
      </c>
      <c r="H36" s="41">
        <f t="shared" si="2"/>
        <v>-41429.66388852298</v>
      </c>
      <c r="I36" s="1"/>
      <c r="J36" s="1"/>
    </row>
    <row r="37" spans="1:10" ht="15.75">
      <c r="A37" s="32" t="s">
        <v>37</v>
      </c>
      <c r="B37" s="2">
        <v>145316.77262399998</v>
      </c>
      <c r="C37" s="2">
        <v>23217.237721077552</v>
      </c>
      <c r="D37" s="2">
        <f t="shared" si="0"/>
        <v>168534.01034507752</v>
      </c>
      <c r="E37" s="2">
        <v>149875.17578100003</v>
      </c>
      <c r="F37" s="2">
        <v>95709.31836410484</v>
      </c>
      <c r="G37" s="2">
        <f t="shared" si="1"/>
        <v>245584.49414510487</v>
      </c>
      <c r="H37" s="41">
        <f t="shared" si="2"/>
        <v>-77050.48380002734</v>
      </c>
      <c r="I37" s="1"/>
      <c r="J37" s="1"/>
    </row>
    <row r="38" spans="1:10" ht="15.75">
      <c r="A38" s="32" t="s">
        <v>38</v>
      </c>
      <c r="B38" s="2">
        <v>142594.616841</v>
      </c>
      <c r="C38" s="2">
        <v>53517.2571328599</v>
      </c>
      <c r="D38" s="2">
        <f t="shared" si="0"/>
        <v>196111.8739738599</v>
      </c>
      <c r="E38" s="2">
        <v>147085.48688799998</v>
      </c>
      <c r="F38" s="2">
        <v>36369.245035420856</v>
      </c>
      <c r="G38" s="2">
        <f t="shared" si="1"/>
        <v>183454.73192342086</v>
      </c>
      <c r="H38" s="41">
        <f t="shared" si="2"/>
        <v>12657.142050439055</v>
      </c>
      <c r="I38" s="1"/>
      <c r="J38" s="1"/>
    </row>
    <row r="39" spans="1:10" ht="15.75">
      <c r="A39" s="32" t="s">
        <v>39</v>
      </c>
      <c r="B39" s="2">
        <v>129992.60595600001</v>
      </c>
      <c r="C39" s="2">
        <v>65125.04843147511</v>
      </c>
      <c r="D39" s="2">
        <f t="shared" si="0"/>
        <v>195117.6543874751</v>
      </c>
      <c r="E39" s="2">
        <v>176837.38747900003</v>
      </c>
      <c r="F39" s="2">
        <v>52692.94337197102</v>
      </c>
      <c r="G39" s="2">
        <f t="shared" si="1"/>
        <v>229530.33085097105</v>
      </c>
      <c r="H39" s="41">
        <f t="shared" si="2"/>
        <v>-34412.67646349594</v>
      </c>
      <c r="I39" s="1"/>
      <c r="J39" s="1"/>
    </row>
    <row r="40" spans="1:10" ht="15.75">
      <c r="A40" s="32" t="s">
        <v>40</v>
      </c>
      <c r="B40" s="2">
        <v>153229.94</v>
      </c>
      <c r="C40" s="2">
        <v>49457.42</v>
      </c>
      <c r="D40" s="2">
        <f t="shared" si="0"/>
        <v>202687.36</v>
      </c>
      <c r="E40" s="2">
        <v>169783.955856</v>
      </c>
      <c r="F40" s="2">
        <v>81706.3081075834</v>
      </c>
      <c r="G40" s="2">
        <f t="shared" si="1"/>
        <v>251490.2639635834</v>
      </c>
      <c r="H40" s="41">
        <f t="shared" si="2"/>
        <v>-48802.903963583405</v>
      </c>
      <c r="I40" s="1"/>
      <c r="J40" s="1"/>
    </row>
    <row r="41" spans="1:10" ht="15.75">
      <c r="A41" s="32" t="s">
        <v>41</v>
      </c>
      <c r="B41" s="2">
        <v>141178.667654</v>
      </c>
      <c r="C41" s="2">
        <v>106562.26931999999</v>
      </c>
      <c r="D41" s="2">
        <f t="shared" si="0"/>
        <v>247740.93697399998</v>
      </c>
      <c r="E41" s="2">
        <v>196021.34185599996</v>
      </c>
      <c r="F41" s="2">
        <v>92529.04000000001</v>
      </c>
      <c r="G41" s="2">
        <f t="shared" si="1"/>
        <v>288550.38185599993</v>
      </c>
      <c r="H41" s="41">
        <f t="shared" si="2"/>
        <v>-40809.44488199995</v>
      </c>
      <c r="I41" s="1"/>
      <c r="J41" s="1"/>
    </row>
    <row r="42" spans="1:10" ht="15.75">
      <c r="A42" s="32" t="s">
        <v>42</v>
      </c>
      <c r="B42" s="2">
        <v>142054.65</v>
      </c>
      <c r="C42" s="2">
        <v>47465.950000000004</v>
      </c>
      <c r="D42" s="2">
        <f t="shared" si="0"/>
        <v>189520.6</v>
      </c>
      <c r="E42" s="2">
        <v>189373.432377</v>
      </c>
      <c r="F42" s="2">
        <v>90608.23841399999</v>
      </c>
      <c r="G42" s="2">
        <f t="shared" si="1"/>
        <v>279981.670791</v>
      </c>
      <c r="H42" s="41">
        <f t="shared" si="2"/>
        <v>-90461.070791</v>
      </c>
      <c r="I42" s="1"/>
      <c r="J42" s="1"/>
    </row>
    <row r="43" spans="1:10" ht="15.75">
      <c r="A43" s="32" t="s">
        <v>43</v>
      </c>
      <c r="B43" s="2">
        <v>159898.740908</v>
      </c>
      <c r="C43" s="2">
        <v>53527.331758</v>
      </c>
      <c r="D43" s="2">
        <f t="shared" si="0"/>
        <v>213426.072666</v>
      </c>
      <c r="E43" s="2">
        <v>156085.04688359998</v>
      </c>
      <c r="F43" s="2">
        <v>91451.52567771805</v>
      </c>
      <c r="G43" s="2">
        <f t="shared" si="1"/>
        <v>247536.57256131803</v>
      </c>
      <c r="H43" s="41">
        <f t="shared" si="2"/>
        <v>-34110.49989531803</v>
      </c>
      <c r="I43" s="1"/>
      <c r="J43" s="1"/>
    </row>
    <row r="44" spans="1:10" ht="15.75">
      <c r="A44" s="32" t="s">
        <v>44</v>
      </c>
      <c r="B44" s="2">
        <v>169408.84399999998</v>
      </c>
      <c r="C44" s="2">
        <v>62387.54035139999</v>
      </c>
      <c r="D44" s="2">
        <f t="shared" si="0"/>
        <v>231796.38435139996</v>
      </c>
      <c r="E44" s="2">
        <v>203171.185018</v>
      </c>
      <c r="F44" s="2">
        <v>78171.32924199999</v>
      </c>
      <c r="G44" s="2">
        <f t="shared" si="1"/>
        <v>281342.51425999997</v>
      </c>
      <c r="H44" s="41">
        <f t="shared" si="2"/>
        <v>-49546.12990860001</v>
      </c>
      <c r="I44" s="1"/>
      <c r="J44" s="1"/>
    </row>
    <row r="45" spans="1:10" ht="15.75">
      <c r="A45" s="32" t="s">
        <v>45</v>
      </c>
      <c r="B45" s="2">
        <v>191849.938953</v>
      </c>
      <c r="C45" s="2">
        <v>50447.5287747</v>
      </c>
      <c r="D45" s="2">
        <f t="shared" si="0"/>
        <v>242297.46772770002</v>
      </c>
      <c r="E45" s="2">
        <v>172967.887002</v>
      </c>
      <c r="F45" s="2">
        <v>77457.2965687</v>
      </c>
      <c r="G45" s="2">
        <f t="shared" si="1"/>
        <v>250425.1835707</v>
      </c>
      <c r="H45" s="41">
        <f t="shared" si="2"/>
        <v>-8127.715842999984</v>
      </c>
      <c r="I45" s="1"/>
      <c r="J45" s="1"/>
    </row>
    <row r="46" spans="1:10" ht="15.75">
      <c r="A46" s="32" t="s">
        <v>46</v>
      </c>
      <c r="B46" s="2">
        <v>168308.116744</v>
      </c>
      <c r="C46" s="2">
        <v>75116.216</v>
      </c>
      <c r="D46" s="2">
        <f t="shared" si="0"/>
        <v>243424.332744</v>
      </c>
      <c r="E46" s="2">
        <v>223904.14251799887</v>
      </c>
      <c r="F46" s="2">
        <v>59030.60451999999</v>
      </c>
      <c r="G46" s="2">
        <f t="shared" si="1"/>
        <v>282934.74703799887</v>
      </c>
      <c r="H46" s="41">
        <f t="shared" si="2"/>
        <v>-39510.41429399885</v>
      </c>
      <c r="I46" s="1"/>
      <c r="J46" s="1"/>
    </row>
    <row r="47" spans="1:10" ht="15.75">
      <c r="A47" s="32" t="s">
        <v>47</v>
      </c>
      <c r="B47" s="2">
        <v>122139.750263</v>
      </c>
      <c r="C47" s="2">
        <v>23131.37825</v>
      </c>
      <c r="D47" s="2">
        <f t="shared" si="0"/>
        <v>145271.128513</v>
      </c>
      <c r="E47" s="2">
        <v>188842.07124066784</v>
      </c>
      <c r="F47" s="2">
        <v>46433.083305</v>
      </c>
      <c r="G47" s="2">
        <f t="shared" si="1"/>
        <v>235275.15454566784</v>
      </c>
      <c r="H47" s="41">
        <f t="shared" si="2"/>
        <v>-90004.02603266784</v>
      </c>
      <c r="I47" s="1"/>
      <c r="J47" s="1"/>
    </row>
    <row r="48" spans="1:10" ht="15.75">
      <c r="A48" s="32" t="s">
        <v>48</v>
      </c>
      <c r="B48" s="2">
        <v>143685.293380096</v>
      </c>
      <c r="C48" s="2">
        <v>14078.509999999998</v>
      </c>
      <c r="D48" s="2">
        <f t="shared" si="0"/>
        <v>157763.803380096</v>
      </c>
      <c r="E48" s="2">
        <v>175761.90549033333</v>
      </c>
      <c r="F48" s="2">
        <v>34386.492346</v>
      </c>
      <c r="G48" s="2">
        <f t="shared" si="1"/>
        <v>210148.39783633332</v>
      </c>
      <c r="H48" s="41">
        <f t="shared" si="2"/>
        <v>-52384.594456237304</v>
      </c>
      <c r="I48" s="1"/>
      <c r="J48" s="1"/>
    </row>
    <row r="49" spans="1:10" ht="15.75">
      <c r="A49" s="32" t="s">
        <v>49</v>
      </c>
      <c r="B49" s="2">
        <v>160299.07723460003</v>
      </c>
      <c r="C49" s="2">
        <v>29676.525704</v>
      </c>
      <c r="D49" s="2">
        <f t="shared" si="0"/>
        <v>189975.60293860003</v>
      </c>
      <c r="E49" s="2">
        <v>217090.27918712056</v>
      </c>
      <c r="F49" s="2">
        <v>53118.54818500001</v>
      </c>
      <c r="G49" s="2">
        <f t="shared" si="1"/>
        <v>270208.8273721206</v>
      </c>
      <c r="H49" s="41">
        <f t="shared" si="2"/>
        <v>-80233.22443352055</v>
      </c>
      <c r="I49" s="1"/>
      <c r="J49" s="1"/>
    </row>
    <row r="50" spans="1:10" ht="15.75">
      <c r="A50" s="32" t="s">
        <v>50</v>
      </c>
      <c r="B50" s="2">
        <v>149794.9425425584</v>
      </c>
      <c r="C50" s="2">
        <v>21164.279991</v>
      </c>
      <c r="D50" s="2">
        <v>170959.22253355838</v>
      </c>
      <c r="E50" s="2">
        <v>172933.09581840396</v>
      </c>
      <c r="F50" s="2">
        <v>52173.96933267471</v>
      </c>
      <c r="G50" s="2">
        <v>225107.06515107868</v>
      </c>
      <c r="H50" s="41">
        <v>-54147.84261752028</v>
      </c>
      <c r="I50" s="1"/>
      <c r="J50" s="1"/>
    </row>
    <row r="51" spans="1:10" ht="15.75">
      <c r="A51" s="32" t="s">
        <v>51</v>
      </c>
      <c r="B51" s="2">
        <v>155832.396849176</v>
      </c>
      <c r="C51" s="2">
        <v>29638.630265</v>
      </c>
      <c r="D51" s="2">
        <v>185471.02711417602</v>
      </c>
      <c r="E51" s="2">
        <v>207819.70999009605</v>
      </c>
      <c r="F51" s="2">
        <v>50062.66181676216</v>
      </c>
      <c r="G51" s="2">
        <v>257882.3718068582</v>
      </c>
      <c r="H51" s="41">
        <v>-72411.34469268219</v>
      </c>
      <c r="I51" s="1"/>
      <c r="J51" s="1"/>
    </row>
    <row r="52" spans="1:10" ht="15.75">
      <c r="A52" s="32" t="s">
        <v>52</v>
      </c>
      <c r="B52" s="2">
        <v>170270.011776</v>
      </c>
      <c r="C52" s="2">
        <v>18203.261534999998</v>
      </c>
      <c r="D52" s="2">
        <v>188473.273311</v>
      </c>
      <c r="E52" s="2">
        <v>203831.65149050002</v>
      </c>
      <c r="F52" s="2">
        <v>42747.93784457947</v>
      </c>
      <c r="G52" s="2">
        <v>246579.58933507945</v>
      </c>
      <c r="H52" s="41">
        <v>-58106.31602407947</v>
      </c>
      <c r="I52" s="1"/>
      <c r="J52" s="1"/>
    </row>
    <row r="53" spans="1:10" ht="15.75">
      <c r="A53" s="32" t="s">
        <v>53</v>
      </c>
      <c r="B53" s="2">
        <v>162160.75771127397</v>
      </c>
      <c r="C53" s="2">
        <v>50012.234091</v>
      </c>
      <c r="D53" s="2">
        <v>212172.99180227396</v>
      </c>
      <c r="E53" s="2">
        <v>198429.55808541866</v>
      </c>
      <c r="F53" s="2">
        <v>116040.09209600001</v>
      </c>
      <c r="G53" s="2">
        <v>314469.65018141863</v>
      </c>
      <c r="H53" s="41">
        <v>-102296.65837914472</v>
      </c>
      <c r="I53" s="1"/>
      <c r="J53" s="1"/>
    </row>
    <row r="54" spans="1:10" ht="15.75">
      <c r="A54" s="32" t="s">
        <v>54</v>
      </c>
      <c r="B54" s="2">
        <v>178349.43021199998</v>
      </c>
      <c r="C54" s="2">
        <v>31293.471482</v>
      </c>
      <c r="D54" s="2">
        <v>209642.901694</v>
      </c>
      <c r="E54" s="2">
        <v>192136.26662132642</v>
      </c>
      <c r="F54" s="2">
        <v>46926.46545747627</v>
      </c>
      <c r="G54" s="2">
        <v>239062.73207880268</v>
      </c>
      <c r="H54" s="41">
        <v>-29419.830384802684</v>
      </c>
      <c r="I54" s="1"/>
      <c r="J54" s="1"/>
    </row>
    <row r="55" spans="1:10" ht="15.75">
      <c r="A55" s="32" t="s">
        <v>55</v>
      </c>
      <c r="B55" s="2">
        <v>170754.742012</v>
      </c>
      <c r="C55" s="2">
        <v>40825.287</v>
      </c>
      <c r="D55" s="2">
        <v>211580.029012</v>
      </c>
      <c r="E55" s="2">
        <v>211266.1672285642</v>
      </c>
      <c r="F55" s="2">
        <v>65780.71010133786</v>
      </c>
      <c r="G55" s="2">
        <v>277046.877329902</v>
      </c>
      <c r="H55" s="41">
        <v>-65466.84831790205</v>
      </c>
      <c r="I55" s="1"/>
      <c r="J55" s="1"/>
    </row>
    <row r="56" spans="1:10" ht="15.75">
      <c r="A56" s="32" t="s">
        <v>56</v>
      </c>
      <c r="B56" s="2">
        <v>209504.62416199996</v>
      </c>
      <c r="C56" s="2">
        <v>28825.899</v>
      </c>
      <c r="D56" s="2">
        <v>238330.523162</v>
      </c>
      <c r="E56" s="2">
        <v>227061.56861281663</v>
      </c>
      <c r="F56" s="2">
        <v>56508.14639413871</v>
      </c>
      <c r="G56" s="2">
        <v>283569.7150069553</v>
      </c>
      <c r="H56" s="41">
        <v>-45239.19184495536</v>
      </c>
      <c r="I56" s="1"/>
      <c r="J56" s="1"/>
    </row>
    <row r="57" spans="1:10" ht="15.75">
      <c r="A57" s="32" t="s">
        <v>57</v>
      </c>
      <c r="B57" s="2">
        <v>195533.85121599998</v>
      </c>
      <c r="C57" s="2">
        <v>37568.205273</v>
      </c>
      <c r="D57" s="2">
        <v>233102.056489</v>
      </c>
      <c r="E57" s="2">
        <v>233269.6662125553</v>
      </c>
      <c r="F57" s="2">
        <v>106526.91427839661</v>
      </c>
      <c r="G57" s="2">
        <v>339796.5804909519</v>
      </c>
      <c r="H57" s="41">
        <v>-106694.5240019519</v>
      </c>
      <c r="I57" s="1"/>
      <c r="J57" s="1"/>
    </row>
    <row r="58" spans="1:10" ht="15.75">
      <c r="A58" s="32" t="s">
        <v>86</v>
      </c>
      <c r="B58" s="2">
        <v>212518.048167</v>
      </c>
      <c r="C58" s="2">
        <v>51981.031837</v>
      </c>
      <c r="D58" s="2">
        <v>264499.080004</v>
      </c>
      <c r="E58" s="2">
        <v>230798.08296527909</v>
      </c>
      <c r="F58" s="2">
        <v>82310.74630658557</v>
      </c>
      <c r="G58" s="2">
        <v>313108.82927186467</v>
      </c>
      <c r="H58" s="41">
        <v>-48609.74926786467</v>
      </c>
      <c r="I58" s="1"/>
      <c r="J58" s="1"/>
    </row>
    <row r="59" spans="1:10" ht="15.75">
      <c r="A59" s="32" t="s">
        <v>94</v>
      </c>
      <c r="B59" s="2">
        <v>203485.693951</v>
      </c>
      <c r="C59" s="2">
        <v>67624.060784</v>
      </c>
      <c r="D59" s="2">
        <v>271109.75473499997</v>
      </c>
      <c r="E59" s="2">
        <v>238149.9042755582</v>
      </c>
      <c r="F59" s="2">
        <v>147002.12111984802</v>
      </c>
      <c r="G59" s="2">
        <v>385152.0253954062</v>
      </c>
      <c r="H59" s="41">
        <v>-114042.27066040623</v>
      </c>
      <c r="I59" s="1"/>
      <c r="J59" s="1"/>
    </row>
    <row r="60" spans="1:10" ht="15.75">
      <c r="A60" s="32" t="s">
        <v>95</v>
      </c>
      <c r="B60" s="2">
        <v>210154.226695</v>
      </c>
      <c r="C60" s="2">
        <v>41219.61</v>
      </c>
      <c r="D60" s="2">
        <v>251373.836695</v>
      </c>
      <c r="E60" s="2">
        <v>208114.24466538485</v>
      </c>
      <c r="F60" s="2">
        <v>71227.59778692338</v>
      </c>
      <c r="G60" s="2">
        <v>279341.8424523082</v>
      </c>
      <c r="H60" s="41">
        <v>-27968.005757308216</v>
      </c>
      <c r="I60" s="1"/>
      <c r="J60" s="1"/>
    </row>
    <row r="61" spans="1:10" ht="15.75">
      <c r="A61" s="35" t="s">
        <v>96</v>
      </c>
      <c r="B61" s="2">
        <v>210731.18335399998</v>
      </c>
      <c r="C61" s="2">
        <v>50424.611988</v>
      </c>
      <c r="D61" s="2">
        <v>261155.795342</v>
      </c>
      <c r="E61" s="2">
        <v>237093.5993618971</v>
      </c>
      <c r="F61" s="2">
        <v>97655.80297933277</v>
      </c>
      <c r="G61" s="2">
        <v>334749.40234122984</v>
      </c>
      <c r="H61" s="41">
        <v>-73593.60699922984</v>
      </c>
      <c r="I61" s="1"/>
      <c r="J61" s="1"/>
    </row>
    <row r="62" spans="1:10" ht="15.75">
      <c r="A62" s="35" t="s">
        <v>97</v>
      </c>
      <c r="B62" s="2">
        <v>231759.661172</v>
      </c>
      <c r="C62" s="2">
        <v>57797.848067</v>
      </c>
      <c r="D62" s="2">
        <v>289557.50923900004</v>
      </c>
      <c r="E62" s="2">
        <v>241624.55646335328</v>
      </c>
      <c r="F62" s="2">
        <v>105132.85131721139</v>
      </c>
      <c r="G62" s="2">
        <v>346757.4077805646</v>
      </c>
      <c r="H62" s="41">
        <v>-57199.89854156466</v>
      </c>
      <c r="I62" s="1"/>
      <c r="J62" s="1"/>
    </row>
    <row r="63" spans="1:10" ht="15.75">
      <c r="A63" s="35" t="s">
        <v>99</v>
      </c>
      <c r="B63" s="2">
        <v>244636.04972633423</v>
      </c>
      <c r="C63" s="2">
        <v>71532.050047</v>
      </c>
      <c r="D63" s="2">
        <v>316168.0997733342</v>
      </c>
      <c r="E63" s="2">
        <v>216707.61080802442</v>
      </c>
      <c r="F63" s="2">
        <v>159112.65485897288</v>
      </c>
      <c r="G63" s="2">
        <v>375820.26566699735</v>
      </c>
      <c r="H63" s="41">
        <v>-59652.16589366307</v>
      </c>
      <c r="I63" s="1"/>
      <c r="J63" s="1"/>
    </row>
    <row r="64" spans="1:10" ht="15.75">
      <c r="A64" s="50" t="s">
        <v>3</v>
      </c>
      <c r="B64" s="51"/>
      <c r="C64" s="51"/>
      <c r="D64" s="51"/>
      <c r="E64" s="51"/>
      <c r="F64" s="51"/>
      <c r="G64" s="51"/>
      <c r="H64" s="52"/>
      <c r="I64" s="1"/>
      <c r="J64" s="1"/>
    </row>
    <row r="65" spans="1:10" ht="15.75">
      <c r="A65" s="4"/>
      <c r="B65" s="1"/>
      <c r="C65" s="1"/>
      <c r="D65" s="1"/>
      <c r="E65" s="1"/>
      <c r="F65" s="1"/>
      <c r="G65" s="1"/>
      <c r="H65" s="1"/>
      <c r="I65" s="1"/>
      <c r="J65" s="1"/>
    </row>
    <row r="66" spans="1:10" ht="15.75">
      <c r="A66" s="4"/>
      <c r="B66" s="1"/>
      <c r="C66" s="1"/>
      <c r="D66" s="1"/>
      <c r="E66" s="1"/>
      <c r="F66" s="1"/>
      <c r="G66" s="1"/>
      <c r="H66" s="1"/>
      <c r="I66" s="1"/>
      <c r="J66" s="1"/>
    </row>
    <row r="67" spans="1:10" ht="15.75">
      <c r="A67" s="4"/>
      <c r="B67" s="1"/>
      <c r="C67" s="1"/>
      <c r="D67" s="1"/>
      <c r="E67" s="1"/>
      <c r="F67" s="1"/>
      <c r="G67" s="1"/>
      <c r="H67" s="1"/>
      <c r="I67" s="1"/>
      <c r="J67" s="1"/>
    </row>
    <row r="68" spans="1:10" ht="15.75">
      <c r="A68" s="4"/>
      <c r="B68" s="1"/>
      <c r="C68" s="1"/>
      <c r="D68" s="1"/>
      <c r="E68" s="1"/>
      <c r="F68" s="1"/>
      <c r="G68" s="1"/>
      <c r="H68" s="1"/>
      <c r="I68" s="1"/>
      <c r="J68" s="1"/>
    </row>
    <row r="69" ht="15.75">
      <c r="A69" s="5"/>
    </row>
    <row r="70" ht="15.75">
      <c r="A70" s="5"/>
    </row>
    <row r="71" ht="15.75">
      <c r="A71" s="5"/>
    </row>
    <row r="72" ht="15.75">
      <c r="A72" s="5"/>
    </row>
    <row r="73" ht="15.75">
      <c r="A73" s="5"/>
    </row>
    <row r="74" ht="15.75">
      <c r="A74" s="5"/>
    </row>
    <row r="75" ht="15.75">
      <c r="A75" s="5"/>
    </row>
    <row r="76" ht="15.75">
      <c r="A76" s="5"/>
    </row>
    <row r="77" ht="15.75">
      <c r="A77" s="5"/>
    </row>
    <row r="78" ht="15.75">
      <c r="A78" s="5"/>
    </row>
    <row r="79" ht="15.75">
      <c r="A79" s="5"/>
    </row>
    <row r="80" ht="15.75">
      <c r="A80" s="5"/>
    </row>
    <row r="81" ht="15.75">
      <c r="A81" s="5"/>
    </row>
    <row r="82" ht="15.75">
      <c r="A82" s="5"/>
    </row>
    <row r="83" ht="15.75">
      <c r="A83" s="5"/>
    </row>
    <row r="84" ht="15.75">
      <c r="A84" s="5"/>
    </row>
    <row r="85" ht="15.75">
      <c r="A85" s="5"/>
    </row>
    <row r="86" ht="15.75">
      <c r="A86" s="5"/>
    </row>
    <row r="87" ht="15.75">
      <c r="A87" s="5"/>
    </row>
    <row r="88" ht="15.75">
      <c r="A88" s="5"/>
    </row>
    <row r="89" ht="15.75">
      <c r="A89" s="5"/>
    </row>
    <row r="90" ht="15.75">
      <c r="A90" s="5"/>
    </row>
    <row r="91" ht="15.75">
      <c r="A91" s="5"/>
    </row>
    <row r="92" ht="15.75">
      <c r="A92" s="5"/>
    </row>
  </sheetData>
  <sheetProtection/>
  <mergeCells count="6">
    <mergeCell ref="C2:F2"/>
    <mergeCell ref="A4:A5"/>
    <mergeCell ref="B4:D4"/>
    <mergeCell ref="E4:G4"/>
    <mergeCell ref="H4:H5"/>
    <mergeCell ref="A64:H64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24"/>
  <sheetViews>
    <sheetView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31" sqref="F31"/>
    </sheetView>
  </sheetViews>
  <sheetFormatPr defaultColWidth="8.88671875" defaultRowHeight="15.75"/>
  <cols>
    <col min="1" max="1" width="33.6640625" style="0" customWidth="1"/>
    <col min="2" max="2" width="11.99609375" style="0" customWidth="1"/>
    <col min="3" max="3" width="8.4453125" style="0" bestFit="1" customWidth="1"/>
    <col min="4" max="4" width="12.21484375" style="0" bestFit="1" customWidth="1"/>
    <col min="5" max="5" width="15.99609375" style="0" bestFit="1" customWidth="1"/>
    <col min="6" max="6" width="15.6640625" style="0" bestFit="1" customWidth="1"/>
    <col min="7" max="7" width="9.77734375" style="0" bestFit="1" customWidth="1"/>
    <col min="8" max="8" width="26.77734375" style="0" bestFit="1" customWidth="1"/>
  </cols>
  <sheetData>
    <row r="1" ht="15.75">
      <c r="A1" s="22" t="s">
        <v>82</v>
      </c>
    </row>
    <row r="3" spans="1:11" ht="18.75">
      <c r="A3" s="4"/>
      <c r="B3" s="1"/>
      <c r="C3" s="53" t="s">
        <v>87</v>
      </c>
      <c r="D3" s="53"/>
      <c r="E3" s="53"/>
      <c r="F3" s="53"/>
      <c r="G3" s="1"/>
      <c r="H3" s="1"/>
      <c r="I3" s="1"/>
      <c r="J3" s="1"/>
      <c r="K3" s="1"/>
    </row>
    <row r="4" spans="1:11" ht="15.75">
      <c r="A4" s="4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75">
      <c r="A5" s="46" t="s">
        <v>93</v>
      </c>
      <c r="B5" s="45" t="s">
        <v>62</v>
      </c>
      <c r="C5" s="45"/>
      <c r="D5" s="45"/>
      <c r="E5" s="45" t="s">
        <v>2</v>
      </c>
      <c r="F5" s="45"/>
      <c r="G5" s="45"/>
      <c r="H5" s="48" t="s">
        <v>64</v>
      </c>
      <c r="I5" s="1"/>
      <c r="J5" s="1"/>
      <c r="K5" s="1"/>
    </row>
    <row r="6" spans="1:11" ht="37.5">
      <c r="A6" s="47"/>
      <c r="B6" s="33" t="s">
        <v>60</v>
      </c>
      <c r="C6" s="33" t="s">
        <v>1</v>
      </c>
      <c r="D6" s="33" t="s">
        <v>61</v>
      </c>
      <c r="E6" s="34" t="s">
        <v>63</v>
      </c>
      <c r="F6" s="34" t="s">
        <v>4</v>
      </c>
      <c r="G6" s="33" t="s">
        <v>61</v>
      </c>
      <c r="H6" s="49"/>
      <c r="I6" s="1"/>
      <c r="J6" s="1"/>
      <c r="K6" s="1"/>
    </row>
    <row r="7" spans="1:8" ht="15.75">
      <c r="A7" s="6">
        <v>2002</v>
      </c>
      <c r="B7" s="2">
        <v>122952.2</v>
      </c>
      <c r="C7" s="2">
        <v>63015.4</v>
      </c>
      <c r="D7" s="2">
        <f>B7+C7</f>
        <v>185967.6</v>
      </c>
      <c r="E7" s="2">
        <v>127963</v>
      </c>
      <c r="F7" s="2">
        <v>65770.5</v>
      </c>
      <c r="G7" s="2">
        <f>E7+F7</f>
        <v>193733.5</v>
      </c>
      <c r="H7" s="3">
        <f>D7-G7</f>
        <v>-7765.899999999994</v>
      </c>
    </row>
    <row r="8" spans="1:8" ht="15.75">
      <c r="A8" s="6">
        <v>2003</v>
      </c>
      <c r="B8" s="2">
        <v>135223.2</v>
      </c>
      <c r="C8" s="2">
        <v>65283.5</v>
      </c>
      <c r="D8" s="2">
        <f aca="true" t="shared" si="0" ref="D8:D17">B8+C8</f>
        <v>200506.7</v>
      </c>
      <c r="E8" s="2">
        <v>142609.7</v>
      </c>
      <c r="F8" s="2">
        <v>99405.2</v>
      </c>
      <c r="G8" s="2">
        <f aca="true" t="shared" si="1" ref="G8:G17">E8+F8</f>
        <v>242014.90000000002</v>
      </c>
      <c r="H8" s="3">
        <f aca="true" t="shared" si="2" ref="H8:H17">D8-G8</f>
        <v>-41508.20000000001</v>
      </c>
    </row>
    <row r="9" spans="1:8" ht="15.75">
      <c r="A9" s="6">
        <v>2004</v>
      </c>
      <c r="B9" s="2">
        <v>147508.1</v>
      </c>
      <c r="C9" s="2">
        <v>108400</v>
      </c>
      <c r="D9" s="2">
        <f t="shared" si="0"/>
        <v>255908.1</v>
      </c>
      <c r="E9" s="2">
        <v>177615</v>
      </c>
      <c r="F9" s="2">
        <v>119900</v>
      </c>
      <c r="G9" s="2">
        <f t="shared" si="1"/>
        <v>297515</v>
      </c>
      <c r="H9" s="3">
        <f t="shared" si="2"/>
        <v>-41606.899999999994</v>
      </c>
    </row>
    <row r="10" spans="1:8" ht="15.75">
      <c r="A10" s="6">
        <v>2005</v>
      </c>
      <c r="B10" s="2">
        <v>176658.2</v>
      </c>
      <c r="C10" s="2">
        <v>102999.99999999999</v>
      </c>
      <c r="D10" s="2">
        <f t="shared" si="0"/>
        <v>279658.2</v>
      </c>
      <c r="E10" s="2">
        <v>221267</v>
      </c>
      <c r="F10" s="2">
        <v>84561</v>
      </c>
      <c r="G10" s="2">
        <f t="shared" si="1"/>
        <v>305828</v>
      </c>
      <c r="H10" s="3">
        <f t="shared" si="2"/>
        <v>-26169.79999999999</v>
      </c>
    </row>
    <row r="11" spans="1:8" ht="15.75">
      <c r="A11" s="6">
        <v>2006</v>
      </c>
      <c r="B11" s="2">
        <v>183029.00000000003</v>
      </c>
      <c r="C11" s="2">
        <v>104612.5</v>
      </c>
      <c r="D11" s="2">
        <f t="shared" si="0"/>
        <v>287641.5</v>
      </c>
      <c r="E11" s="2">
        <v>227140.30000000002</v>
      </c>
      <c r="F11" s="2">
        <v>90219</v>
      </c>
      <c r="G11" s="2">
        <f t="shared" si="1"/>
        <v>317359.30000000005</v>
      </c>
      <c r="H11" s="3">
        <f t="shared" si="2"/>
        <v>-29717.800000000047</v>
      </c>
    </row>
    <row r="12" spans="1:8" ht="15.75">
      <c r="A12" s="6">
        <v>2007</v>
      </c>
      <c r="B12" s="2">
        <v>201614.6</v>
      </c>
      <c r="C12" s="2">
        <v>161664.8</v>
      </c>
      <c r="D12" s="2">
        <f t="shared" si="0"/>
        <v>363279.4</v>
      </c>
      <c r="E12" s="2">
        <v>265047.1</v>
      </c>
      <c r="F12" s="2">
        <v>128146.5</v>
      </c>
      <c r="G12" s="2">
        <f t="shared" si="1"/>
        <v>393193.6</v>
      </c>
      <c r="H12" s="3">
        <f t="shared" si="2"/>
        <v>-29914.199999999953</v>
      </c>
    </row>
    <row r="13" spans="1:8" ht="15.75">
      <c r="A13" s="6">
        <v>2008</v>
      </c>
      <c r="B13" s="2">
        <v>260160.30000000002</v>
      </c>
      <c r="C13" s="2">
        <v>137501.8</v>
      </c>
      <c r="D13" s="2">
        <f t="shared" si="0"/>
        <v>397662.1</v>
      </c>
      <c r="E13" s="2">
        <v>362808.8</v>
      </c>
      <c r="F13" s="2">
        <v>76633</v>
      </c>
      <c r="G13" s="2">
        <f t="shared" si="1"/>
        <v>439441.8</v>
      </c>
      <c r="H13" s="3">
        <f t="shared" si="2"/>
        <v>-41779.70000000001</v>
      </c>
    </row>
    <row r="14" spans="1:8" ht="15.75">
      <c r="A14" s="6">
        <v>2009</v>
      </c>
      <c r="B14" s="2">
        <v>309780.9</v>
      </c>
      <c r="C14" s="2">
        <v>103578</v>
      </c>
      <c r="D14" s="2">
        <f t="shared" si="0"/>
        <v>413358.9</v>
      </c>
      <c r="E14" s="2">
        <v>434422.4</v>
      </c>
      <c r="F14" s="2">
        <v>105149.6</v>
      </c>
      <c r="G14" s="2">
        <f t="shared" si="1"/>
        <v>539572</v>
      </c>
      <c r="H14" s="3">
        <f t="shared" si="2"/>
        <v>-126213.09999999998</v>
      </c>
    </row>
    <row r="15" spans="1:8" ht="15.75">
      <c r="A15" s="6">
        <v>2010</v>
      </c>
      <c r="B15" s="2">
        <v>393169.973</v>
      </c>
      <c r="C15" s="2">
        <v>238073.12</v>
      </c>
      <c r="D15" s="2">
        <f t="shared" si="0"/>
        <v>631243.093</v>
      </c>
      <c r="E15" s="2">
        <v>491942.13100000005</v>
      </c>
      <c r="F15" s="2">
        <v>181595.42632629193</v>
      </c>
      <c r="G15" s="2">
        <f t="shared" si="1"/>
        <v>673537.5573262919</v>
      </c>
      <c r="H15" s="3">
        <f t="shared" si="2"/>
        <v>-42294.46432629193</v>
      </c>
    </row>
    <row r="16" spans="1:8" ht="15.75">
      <c r="A16" s="6">
        <v>2011</v>
      </c>
      <c r="B16" s="2">
        <v>474526.701</v>
      </c>
      <c r="C16" s="2">
        <v>204362.737434</v>
      </c>
      <c r="D16" s="2">
        <f t="shared" si="0"/>
        <v>678889.438434</v>
      </c>
      <c r="E16" s="2">
        <v>554057.03</v>
      </c>
      <c r="F16" s="2">
        <v>214905.38113778268</v>
      </c>
      <c r="G16" s="2">
        <f t="shared" si="1"/>
        <v>768962.4111377827</v>
      </c>
      <c r="H16" s="3">
        <f t="shared" si="2"/>
        <v>-90072.97270378273</v>
      </c>
    </row>
    <row r="17" spans="1:8" ht="15.75">
      <c r="A17" s="6">
        <v>2012</v>
      </c>
      <c r="B17" s="2">
        <v>550779.967172</v>
      </c>
      <c r="C17" s="2">
        <v>154949.5304906634</v>
      </c>
      <c r="D17" s="2">
        <f t="shared" si="0"/>
        <v>705729.4976626633</v>
      </c>
      <c r="E17" s="2">
        <v>591980.2534630001</v>
      </c>
      <c r="F17" s="2">
        <v>233502.30577092225</v>
      </c>
      <c r="G17" s="2">
        <f t="shared" si="1"/>
        <v>825482.5592339223</v>
      </c>
      <c r="H17" s="3">
        <f t="shared" si="2"/>
        <v>-119753.06157125894</v>
      </c>
    </row>
    <row r="18" spans="1:8" ht="15.75">
      <c r="A18" s="6">
        <v>2013</v>
      </c>
      <c r="B18" s="2">
        <v>566995.830451</v>
      </c>
      <c r="C18" s="2">
        <v>274661.99488433497</v>
      </c>
      <c r="D18" s="2">
        <v>841657.825335335</v>
      </c>
      <c r="E18" s="2">
        <v>689728.1720789999</v>
      </c>
      <c r="F18" s="2">
        <v>263297.53651497525</v>
      </c>
      <c r="G18" s="2">
        <v>953025.7085939753</v>
      </c>
      <c r="H18" s="3">
        <v>-111367.88325864027</v>
      </c>
    </row>
    <row r="19" spans="1:8" ht="15.75">
      <c r="A19" s="6">
        <v>2014</v>
      </c>
      <c r="B19" s="2">
        <v>663212.173861</v>
      </c>
      <c r="C19" s="2">
        <v>213828.51705341804</v>
      </c>
      <c r="D19" s="2">
        <v>877040.6909144182</v>
      </c>
      <c r="E19" s="2">
        <v>721597.5612805999</v>
      </c>
      <c r="F19" s="2">
        <v>339823.88916382124</v>
      </c>
      <c r="G19" s="2">
        <v>1061421.3604444212</v>
      </c>
      <c r="H19" s="3">
        <v>-184380.76953000308</v>
      </c>
    </row>
    <row r="20" spans="1:8" ht="15.75">
      <c r="A20" s="6">
        <v>2015</v>
      </c>
      <c r="B20" s="2">
        <v>594432.237621696</v>
      </c>
      <c r="C20" s="2">
        <v>139666.49012550118</v>
      </c>
      <c r="D20" s="2">
        <v>734098.7277471973</v>
      </c>
      <c r="E20" s="2">
        <v>807413.813766</v>
      </c>
      <c r="F20" s="2">
        <v>181875.07970150118</v>
      </c>
      <c r="G20" s="2">
        <v>989288.8934675012</v>
      </c>
      <c r="H20" s="3">
        <v>-255190.16572030404</v>
      </c>
    </row>
    <row r="21" spans="1:8" ht="15.75">
      <c r="A21" s="6">
        <v>2016</v>
      </c>
      <c r="B21" s="2">
        <v>638058.1088790084</v>
      </c>
      <c r="C21" s="2">
        <v>119018.405882</v>
      </c>
      <c r="D21" s="2">
        <v>757076.5147610084</v>
      </c>
      <c r="E21" s="2">
        <v>783014.0153844187</v>
      </c>
      <c r="F21" s="2">
        <v>261024.66109001634</v>
      </c>
      <c r="G21" s="2">
        <v>1044038.6764744349</v>
      </c>
      <c r="H21" s="3">
        <v>-286962.1617134266</v>
      </c>
    </row>
    <row r="22" spans="1:8" ht="15.75">
      <c r="A22" s="6">
        <v>2017</v>
      </c>
      <c r="B22" s="2">
        <v>754142.6476019999</v>
      </c>
      <c r="C22" s="2">
        <v>138512.862755</v>
      </c>
      <c r="D22" s="2">
        <v>892655.5103569999</v>
      </c>
      <c r="E22" s="2">
        <v>863733.6686752626</v>
      </c>
      <c r="F22" s="2">
        <v>275742.23623134947</v>
      </c>
      <c r="G22" s="2">
        <v>1139475.904906612</v>
      </c>
      <c r="H22" s="3">
        <v>-246820.39454961198</v>
      </c>
    </row>
    <row r="23" spans="1:8" ht="15.75">
      <c r="A23" s="6">
        <v>2018</v>
      </c>
      <c r="B23" s="37">
        <v>836889.1521669999</v>
      </c>
      <c r="C23" s="37">
        <v>211249.31460899996</v>
      </c>
      <c r="D23" s="37">
        <v>1048138.466776</v>
      </c>
      <c r="E23" s="37">
        <v>914155.8312681192</v>
      </c>
      <c r="F23" s="37">
        <v>398196.2681926897</v>
      </c>
      <c r="G23" s="37">
        <v>1312352.099460809</v>
      </c>
      <c r="H23" s="36">
        <v>-264213.632684809</v>
      </c>
    </row>
    <row r="24" spans="1:10" ht="15.75">
      <c r="A24" s="50" t="s">
        <v>3</v>
      </c>
      <c r="B24" s="51"/>
      <c r="C24" s="51"/>
      <c r="D24" s="51"/>
      <c r="E24" s="51"/>
      <c r="F24" s="51"/>
      <c r="G24" s="51"/>
      <c r="H24" s="52"/>
      <c r="I24" s="1"/>
      <c r="J24" s="1"/>
    </row>
  </sheetData>
  <sheetProtection/>
  <mergeCells count="6">
    <mergeCell ref="C3:F3"/>
    <mergeCell ref="A5:A6"/>
    <mergeCell ref="B5:D5"/>
    <mergeCell ref="E5:G5"/>
    <mergeCell ref="H5:H6"/>
    <mergeCell ref="A24:H2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KEZAMUTIMA Jean Pacifique</cp:lastModifiedBy>
  <cp:lastPrinted>2016-08-25T07:19:07Z</cp:lastPrinted>
  <dcterms:created xsi:type="dcterms:W3CDTF">2000-08-22T07:59:04Z</dcterms:created>
  <dcterms:modified xsi:type="dcterms:W3CDTF">2019-08-22T08:16:58Z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