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2\Octobre 2022\Tableaux des Statistiques des Finances Publiques-Janvier2020 (Version Française)\"/>
    </mc:Choice>
  </mc:AlternateContent>
  <bookViews>
    <workbookView xWindow="0" yWindow="0" windowWidth="20490" windowHeight="7455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J32" i="2" l="1"/>
  <c r="J33" i="2"/>
  <c r="J34" i="2"/>
  <c r="J35" i="2"/>
  <c r="J36" i="2"/>
  <c r="J37" i="2"/>
  <c r="J38" i="2"/>
  <c r="J39" i="2"/>
  <c r="J40" i="2"/>
  <c r="J41" i="2"/>
  <c r="I32" i="2"/>
  <c r="I33" i="2"/>
  <c r="I34" i="2"/>
  <c r="I35" i="2"/>
  <c r="I36" i="2"/>
  <c r="I37" i="2"/>
  <c r="I38" i="2"/>
  <c r="I39" i="2"/>
  <c r="I40" i="2"/>
  <c r="I41" i="2"/>
  <c r="H32" i="2"/>
  <c r="H33" i="2"/>
  <c r="H34" i="2"/>
  <c r="H35" i="2"/>
  <c r="H36" i="2"/>
  <c r="H37" i="2"/>
  <c r="H38" i="2"/>
  <c r="H39" i="2"/>
  <c r="H40" i="2"/>
  <c r="H41" i="2"/>
  <c r="F32" i="2"/>
  <c r="F33" i="2"/>
  <c r="F34" i="2"/>
  <c r="F35" i="2"/>
  <c r="F36" i="2"/>
  <c r="F37" i="2"/>
  <c r="F38" i="2"/>
  <c r="F39" i="2"/>
  <c r="F40" i="2"/>
  <c r="F41" i="2"/>
  <c r="F3" i="2"/>
  <c r="H3" i="2"/>
  <c r="I3" i="2"/>
  <c r="J3" i="2" s="1"/>
  <c r="F4" i="2"/>
  <c r="H4" i="2"/>
  <c r="I4" i="2"/>
  <c r="J4" i="2" s="1"/>
  <c r="F5" i="2"/>
  <c r="H5" i="2"/>
  <c r="I5" i="2"/>
  <c r="J5" i="2" s="1"/>
  <c r="F6" i="2"/>
  <c r="H6" i="2"/>
  <c r="I6" i="2"/>
  <c r="J6" i="2" s="1"/>
  <c r="F7" i="2"/>
  <c r="H7" i="2"/>
  <c r="I7" i="2"/>
  <c r="J7" i="2" s="1"/>
  <c r="F8" i="2"/>
  <c r="H8" i="2"/>
  <c r="I8" i="2"/>
  <c r="J8" i="2" s="1"/>
  <c r="F9" i="2"/>
  <c r="H9" i="2"/>
  <c r="I9" i="2"/>
  <c r="J9" i="2" s="1"/>
  <c r="F10" i="2"/>
  <c r="H10" i="2"/>
  <c r="I10" i="2"/>
  <c r="J10" i="2" s="1"/>
  <c r="F11" i="2"/>
  <c r="H11" i="2"/>
  <c r="I11" i="2"/>
  <c r="J11" i="2" s="1"/>
  <c r="F12" i="2"/>
  <c r="H12" i="2"/>
  <c r="I12" i="2"/>
  <c r="J12" i="2" s="1"/>
  <c r="F13" i="2"/>
  <c r="H13" i="2"/>
  <c r="I13" i="2"/>
  <c r="J13" i="2" s="1"/>
  <c r="F14" i="2"/>
  <c r="H14" i="2"/>
  <c r="I14" i="2"/>
  <c r="J14" i="2" s="1"/>
  <c r="F15" i="2"/>
  <c r="H15" i="2"/>
  <c r="I15" i="2"/>
  <c r="J15" i="2" s="1"/>
  <c r="F16" i="2"/>
  <c r="H16" i="2"/>
  <c r="I16" i="2"/>
  <c r="J16" i="2" s="1"/>
  <c r="F17" i="2"/>
  <c r="H17" i="2"/>
  <c r="I17" i="2"/>
  <c r="J17" i="2" s="1"/>
  <c r="F18" i="2"/>
  <c r="H18" i="2"/>
  <c r="I18" i="2"/>
  <c r="J18" i="2" s="1"/>
  <c r="F19" i="2"/>
  <c r="H19" i="2"/>
  <c r="I19" i="2"/>
  <c r="J19" i="2" s="1"/>
  <c r="F20" i="2"/>
  <c r="H20" i="2"/>
  <c r="I20" i="2"/>
  <c r="J20" i="2" s="1"/>
  <c r="F21" i="2"/>
  <c r="H21" i="2"/>
  <c r="I21" i="2"/>
  <c r="J21" i="2" s="1"/>
  <c r="F22" i="2"/>
  <c r="H22" i="2"/>
  <c r="I22" i="2"/>
  <c r="J22" i="2" s="1"/>
  <c r="F23" i="2"/>
  <c r="H23" i="2"/>
  <c r="I23" i="2"/>
  <c r="J23" i="2" s="1"/>
  <c r="F24" i="2"/>
  <c r="H24" i="2"/>
  <c r="I24" i="2"/>
  <c r="J24" i="2" s="1"/>
  <c r="F25" i="2"/>
  <c r="H25" i="2"/>
  <c r="I25" i="2"/>
  <c r="J25" i="2" s="1"/>
  <c r="F26" i="2"/>
  <c r="H26" i="2"/>
  <c r="I26" i="2"/>
  <c r="J26" i="2" s="1"/>
  <c r="F27" i="2"/>
  <c r="H27" i="2"/>
  <c r="I27" i="2"/>
  <c r="J27" i="2" s="1"/>
  <c r="F28" i="2"/>
  <c r="H28" i="2"/>
  <c r="I28" i="2"/>
  <c r="J28" i="2" s="1"/>
  <c r="F29" i="2"/>
  <c r="H29" i="2"/>
  <c r="I29" i="2"/>
  <c r="J29" i="2" s="1"/>
  <c r="F30" i="2"/>
  <c r="H30" i="2"/>
  <c r="I30" i="2"/>
  <c r="J30" i="2" s="1"/>
  <c r="F31" i="2"/>
  <c r="H31" i="2"/>
  <c r="I31" i="2"/>
  <c r="J31" i="2" s="1"/>
  <c r="F42" i="2" l="1"/>
  <c r="H42" i="2"/>
  <c r="J42" i="2"/>
</calcChain>
</file>

<file path=xl/sharedStrings.xml><?xml version="1.0" encoding="utf-8"?>
<sst xmlns="http://schemas.openxmlformats.org/spreadsheetml/2006/main" count="93" uniqueCount="31">
  <si>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</si>
  <si>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</si>
  <si>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</si>
  <si>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</si>
  <si>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</si>
  <si>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</si>
  <si>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</si>
  <si>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</si>
  <si>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</si>
  <si>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</si>
  <si>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</si>
  <si>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Source: Ministère des Finances,du Budget et de la Coopération au Développement Economique</t>
  </si>
  <si>
    <t>USD</t>
  </si>
  <si>
    <t>ALLEGEMENT DE LA DETTE</t>
  </si>
  <si>
    <r>
      <t xml:space="preserve"> </t>
    </r>
    <r>
      <rPr>
        <b/>
        <sz val="13"/>
        <rFont val="Calibri"/>
        <family val="2"/>
        <scheme val="minor"/>
      </rPr>
      <t>ECHEANCIER DU SERVICE DE LA DETTE EXTERIEURE POUR OCTOBRE 2022</t>
    </r>
    <r>
      <rPr>
        <sz val="13"/>
        <rFont val="Calibri"/>
        <family val="2"/>
        <scheme val="minor"/>
      </rPr>
      <t xml:space="preserve">                                    </t>
    </r>
  </si>
  <si>
    <t>PROJ AGRO-PASTORAL BUTUTSI</t>
  </si>
  <si>
    <t>REAMENAGEMENT PRETS KOWEITIEN</t>
  </si>
  <si>
    <t>PRODAP</t>
  </si>
  <si>
    <t>PROJET MULTI SECTORIEL</t>
  </si>
  <si>
    <t>RTE BUB-ND. I (BUBANZA-NTAMBA)</t>
  </si>
  <si>
    <t>PROJET KIRUNDO</t>
  </si>
  <si>
    <t>PRODEFI</t>
  </si>
  <si>
    <t>ROUTE KIRUNDO GASENYI</t>
  </si>
  <si>
    <t>PTRPC</t>
  </si>
  <si>
    <t>IMPORT. PRODUITS PETROLIERS</t>
  </si>
  <si>
    <t>REAMENAGEMENT SOSUMO</t>
  </si>
  <si>
    <t>EUR</t>
  </si>
  <si>
    <t>KWD</t>
  </si>
  <si>
    <t>GBP</t>
  </si>
  <si>
    <t>JPY</t>
  </si>
  <si>
    <t>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</si>
</sst>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0"/>
    <numFmt numFmtId="166" formatCode="[$-40C]mmm\-yy;@"/>
    <numFmt numFmtId="167" formatCode="_-* #,##0.00\ _€_-;\-* #,##0.00\ _€_-;_-* &quot;-&quot;\ _€_-;_-@_-"/>
    <numFmt numFmtId="168" formatCode="mm/dd/yyyy"/>
  </numFmts>
  <fonts count="4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8" fontId="0" fillId="0" borderId="1" xfId="0" applyNumberForma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1" zoomScaleNormal="100" workbookViewId="0">
      <selection activeCell="J45" sqref="J45"/>
    </sheetView>
  </sheetViews>
  <sheetFormatPr baseColWidth="10" defaultRowHeight="17.25" x14ac:dyDescent="0.3"/>
  <cols>
    <col min="1" max="1" width="9.5703125" style="11" bestFit="1" customWidth="1"/>
    <col min="2" max="2" width="13.5703125" style="11" bestFit="1" customWidth="1"/>
    <col min="3" max="3" width="12" style="11" customWidth="1"/>
    <col min="4" max="4" width="37.140625" style="11" customWidth="1"/>
    <col min="5" max="5" width="17" style="11" bestFit="1" customWidth="1"/>
    <col min="6" max="6" width="12.42578125" style="11" bestFit="1" customWidth="1"/>
    <col min="7" max="7" width="20.5703125" style="11" customWidth="1"/>
    <col min="8" max="8" width="13.7109375" style="11" bestFit="1" customWidth="1"/>
    <col min="9" max="9" width="18" style="11" bestFit="1" customWidth="1"/>
    <col min="10" max="10" width="13.7109375" style="11" bestFit="1" customWidth="1"/>
    <col min="11" max="11" width="12.7109375" style="11" bestFit="1" customWidth="1"/>
    <col min="12" max="12" width="18" style="11" bestFit="1" customWidth="1"/>
    <col min="13" max="16384" width="11.42578125" style="11"/>
  </cols>
  <sheetData>
    <row r="1" spans="1:11" s="2" customFormat="1" ht="29.25" customHeight="1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2"/>
      <c r="K1" s="1" t="s">
        <v>0</v>
      </c>
    </row>
    <row r="2" spans="1:11" s="2" customFormat="1" ht="62.25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1" s="2" customFormat="1" x14ac:dyDescent="0.3">
      <c r="A3" s="15">
        <v>44835</v>
      </c>
      <c r="B3" s="19">
        <v>44835</v>
      </c>
      <c r="C3" s="6" t="s">
        <v>26</v>
      </c>
      <c r="D3" s="18" t="s">
        <v>15</v>
      </c>
      <c r="E3" s="17">
        <v>0</v>
      </c>
      <c r="F3" s="13">
        <f>E3*K3/1000000</f>
        <v>0</v>
      </c>
      <c r="G3" s="17">
        <v>4032.75</v>
      </c>
      <c r="H3" s="13">
        <f>G3*K3/1000000</f>
        <v>8.1491953250340003</v>
      </c>
      <c r="I3" s="12">
        <f t="shared" ref="I3:I41" si="0">E3+G3</f>
        <v>4032.75</v>
      </c>
      <c r="J3" s="12">
        <f t="shared" ref="J3:J41" si="1">I3*K3/1000000</f>
        <v>8.1491953250340003</v>
      </c>
      <c r="K3" s="14">
        <v>2020.7539086315792</v>
      </c>
    </row>
    <row r="4" spans="1:11" s="2" customFormat="1" x14ac:dyDescent="0.3">
      <c r="A4" s="15"/>
      <c r="B4" s="19">
        <v>44835</v>
      </c>
      <c r="C4" s="6" t="s">
        <v>27</v>
      </c>
      <c r="D4" s="18" t="s">
        <v>16</v>
      </c>
      <c r="E4" s="17">
        <v>0</v>
      </c>
      <c r="F4" s="13">
        <f t="shared" ref="F4:F41" si="2">E4*K4/1000000</f>
        <v>0</v>
      </c>
      <c r="G4" s="17">
        <v>16243.69</v>
      </c>
      <c r="H4" s="13">
        <f t="shared" ref="H4:H41" si="3">G4*K4/1000000</f>
        <v>107.47756239845292</v>
      </c>
      <c r="I4" s="12">
        <f t="shared" si="0"/>
        <v>16243.69</v>
      </c>
      <c r="J4" s="12">
        <f t="shared" si="1"/>
        <v>107.47756239845292</v>
      </c>
      <c r="K4" s="14">
        <v>6616.573106138625</v>
      </c>
    </row>
    <row r="5" spans="1:11" s="2" customFormat="1" x14ac:dyDescent="0.3">
      <c r="A5" s="15"/>
      <c r="B5" s="19">
        <v>44835</v>
      </c>
      <c r="C5" s="6" t="s">
        <v>28</v>
      </c>
      <c r="D5" s="18" t="s">
        <v>17</v>
      </c>
      <c r="E5" s="17">
        <v>0</v>
      </c>
      <c r="F5" s="13">
        <f t="shared" si="2"/>
        <v>0</v>
      </c>
      <c r="G5" s="17">
        <v>5982.24</v>
      </c>
      <c r="H5" s="13">
        <f t="shared" si="3"/>
        <v>15.722175025925308</v>
      </c>
      <c r="I5" s="12">
        <f t="shared" si="0"/>
        <v>5982.24</v>
      </c>
      <c r="J5" s="12">
        <f t="shared" si="1"/>
        <v>15.722175025925308</v>
      </c>
      <c r="K5" s="14">
        <v>2628.1418040609051</v>
      </c>
    </row>
    <row r="6" spans="1:11" s="2" customFormat="1" x14ac:dyDescent="0.3">
      <c r="A6" s="15"/>
      <c r="B6" s="19">
        <v>44835</v>
      </c>
      <c r="C6" s="6" t="s">
        <v>12</v>
      </c>
      <c r="D6" s="18" t="s">
        <v>17</v>
      </c>
      <c r="E6" s="17">
        <v>0</v>
      </c>
      <c r="F6" s="13">
        <f t="shared" si="2"/>
        <v>0</v>
      </c>
      <c r="G6" s="17">
        <v>4725.8599999999997</v>
      </c>
      <c r="H6" s="13">
        <f t="shared" si="3"/>
        <v>9.6928955595684219</v>
      </c>
      <c r="I6" s="12">
        <f t="shared" si="0"/>
        <v>4725.8599999999997</v>
      </c>
      <c r="J6" s="12">
        <f t="shared" si="1"/>
        <v>9.6928955595684219</v>
      </c>
      <c r="K6" s="14">
        <v>2051.0331578947371</v>
      </c>
    </row>
    <row r="7" spans="1:11" s="2" customFormat="1" x14ac:dyDescent="0.3">
      <c r="A7" s="15"/>
      <c r="B7" s="19">
        <v>44835</v>
      </c>
      <c r="C7" s="6" t="s">
        <v>29</v>
      </c>
      <c r="D7" s="18" t="s">
        <v>17</v>
      </c>
      <c r="E7" s="17">
        <v>0</v>
      </c>
      <c r="F7" s="13">
        <f t="shared" si="2"/>
        <v>0</v>
      </c>
      <c r="G7" s="17">
        <v>160413.79</v>
      </c>
      <c r="H7" s="13">
        <f t="shared" si="3"/>
        <v>2.2407732714633659</v>
      </c>
      <c r="I7" s="12">
        <f t="shared" si="0"/>
        <v>160413.79</v>
      </c>
      <c r="J7" s="12">
        <f t="shared" si="1"/>
        <v>2.2407732714633659</v>
      </c>
      <c r="K7" s="14">
        <v>13.968707250563469</v>
      </c>
    </row>
    <row r="8" spans="1:11" s="2" customFormat="1" x14ac:dyDescent="0.3">
      <c r="A8" s="15"/>
      <c r="B8" s="19">
        <v>44835</v>
      </c>
      <c r="C8" s="6" t="s">
        <v>26</v>
      </c>
      <c r="D8" s="18" t="s">
        <v>17</v>
      </c>
      <c r="E8" s="17">
        <v>0</v>
      </c>
      <c r="F8" s="13">
        <f t="shared" si="2"/>
        <v>0</v>
      </c>
      <c r="G8" s="17">
        <v>7039.51</v>
      </c>
      <c r="H8" s="13">
        <f t="shared" si="3"/>
        <v>14.225117347351089</v>
      </c>
      <c r="I8" s="12">
        <f t="shared" si="0"/>
        <v>7039.51</v>
      </c>
      <c r="J8" s="12">
        <f t="shared" si="1"/>
        <v>14.225117347351089</v>
      </c>
      <c r="K8" s="14">
        <v>2020.7539086315792</v>
      </c>
    </row>
    <row r="9" spans="1:11" s="2" customFormat="1" x14ac:dyDescent="0.3">
      <c r="A9" s="15"/>
      <c r="B9" s="19">
        <v>44835</v>
      </c>
      <c r="C9" s="6" t="s">
        <v>28</v>
      </c>
      <c r="D9" s="18" t="s">
        <v>18</v>
      </c>
      <c r="E9" s="17">
        <v>0</v>
      </c>
      <c r="F9" s="13">
        <f t="shared" si="2"/>
        <v>0</v>
      </c>
      <c r="G9" s="17">
        <v>32.39</v>
      </c>
      <c r="H9" s="13">
        <f t="shared" si="3"/>
        <v>8.5125513033532718E-2</v>
      </c>
      <c r="I9" s="12">
        <f t="shared" si="0"/>
        <v>32.39</v>
      </c>
      <c r="J9" s="12">
        <f t="shared" si="1"/>
        <v>8.5125513033532718E-2</v>
      </c>
      <c r="K9" s="14">
        <v>2628.1418040609051</v>
      </c>
    </row>
    <row r="10" spans="1:11" s="2" customFormat="1" x14ac:dyDescent="0.3">
      <c r="A10" s="15"/>
      <c r="B10" s="19">
        <v>44835</v>
      </c>
      <c r="C10" s="6" t="s">
        <v>12</v>
      </c>
      <c r="D10" s="18" t="s">
        <v>18</v>
      </c>
      <c r="E10" s="17">
        <v>0</v>
      </c>
      <c r="F10" s="13">
        <f t="shared" si="2"/>
        <v>0</v>
      </c>
      <c r="G10" s="17">
        <v>27607.55</v>
      </c>
      <c r="H10" s="13">
        <f t="shared" si="3"/>
        <v>56.62400045823685</v>
      </c>
      <c r="I10" s="12">
        <f t="shared" si="0"/>
        <v>27607.55</v>
      </c>
      <c r="J10" s="12">
        <f t="shared" si="1"/>
        <v>56.62400045823685</v>
      </c>
      <c r="K10" s="14">
        <v>2051.0331578947371</v>
      </c>
    </row>
    <row r="11" spans="1:11" s="2" customFormat="1" x14ac:dyDescent="0.3">
      <c r="A11" s="15"/>
      <c r="B11" s="19">
        <v>44835</v>
      </c>
      <c r="C11" s="6" t="s">
        <v>29</v>
      </c>
      <c r="D11" s="18" t="s">
        <v>18</v>
      </c>
      <c r="E11" s="17">
        <v>0</v>
      </c>
      <c r="F11" s="13">
        <f t="shared" si="2"/>
        <v>0</v>
      </c>
      <c r="G11" s="17">
        <v>1421277.59</v>
      </c>
      <c r="H11" s="13">
        <f t="shared" si="3"/>
        <v>19.853410576496373</v>
      </c>
      <c r="I11" s="12">
        <f t="shared" si="0"/>
        <v>1421277.59</v>
      </c>
      <c r="J11" s="12">
        <f t="shared" si="1"/>
        <v>19.853410576496373</v>
      </c>
      <c r="K11" s="14">
        <v>13.968707250563469</v>
      </c>
    </row>
    <row r="12" spans="1:11" s="2" customFormat="1" x14ac:dyDescent="0.3">
      <c r="A12" s="15"/>
      <c r="B12" s="19">
        <v>44835</v>
      </c>
      <c r="C12" s="6" t="s">
        <v>26</v>
      </c>
      <c r="D12" s="18" t="s">
        <v>18</v>
      </c>
      <c r="E12" s="17">
        <v>0</v>
      </c>
      <c r="F12" s="13">
        <f>E12*K12/1000000</f>
        <v>0</v>
      </c>
      <c r="G12" s="17">
        <v>2590.8200000000002</v>
      </c>
      <c r="H12" s="13">
        <f>G12*K12/1000000</f>
        <v>5.2354096415608682</v>
      </c>
      <c r="I12" s="12">
        <f t="shared" si="0"/>
        <v>2590.8200000000002</v>
      </c>
      <c r="J12" s="12">
        <f>I12*K12/1000000</f>
        <v>5.2354096415608682</v>
      </c>
      <c r="K12" s="14">
        <v>2020.7539086315792</v>
      </c>
    </row>
    <row r="13" spans="1:11" s="2" customFormat="1" x14ac:dyDescent="0.3">
      <c r="A13" s="15"/>
      <c r="B13" s="19">
        <v>44835</v>
      </c>
      <c r="C13" s="6" t="s">
        <v>12</v>
      </c>
      <c r="D13" s="18" t="s">
        <v>15</v>
      </c>
      <c r="E13" s="17">
        <v>0</v>
      </c>
      <c r="F13" s="13">
        <f>E13*K13/1000000</f>
        <v>0</v>
      </c>
      <c r="G13" s="17">
        <v>484.43</v>
      </c>
      <c r="H13" s="13">
        <f>G13*K13/1000000</f>
        <v>0.99358199267894753</v>
      </c>
      <c r="I13" s="12">
        <f t="shared" si="0"/>
        <v>484.43</v>
      </c>
      <c r="J13" s="12">
        <f>I13*K13/1000000</f>
        <v>0.99358199267894753</v>
      </c>
      <c r="K13" s="14">
        <v>2051.0331578947371</v>
      </c>
    </row>
    <row r="14" spans="1:11" s="2" customFormat="1" x14ac:dyDescent="0.3">
      <c r="A14" s="15"/>
      <c r="B14" s="19">
        <v>44835</v>
      </c>
      <c r="C14" s="6" t="s">
        <v>29</v>
      </c>
      <c r="D14" s="18" t="s">
        <v>15</v>
      </c>
      <c r="E14" s="17">
        <v>0</v>
      </c>
      <c r="F14" s="13">
        <f t="shared" si="2"/>
        <v>0</v>
      </c>
      <c r="G14" s="17">
        <v>555594.13</v>
      </c>
      <c r="H14" s="13">
        <f t="shared" si="3"/>
        <v>7.7609317521015022</v>
      </c>
      <c r="I14" s="12">
        <f t="shared" si="0"/>
        <v>555594.13</v>
      </c>
      <c r="J14" s="12">
        <f t="shared" si="1"/>
        <v>7.7609317521015022</v>
      </c>
      <c r="K14" s="14">
        <v>13.968707250563469</v>
      </c>
    </row>
    <row r="15" spans="1:11" s="2" customFormat="1" x14ac:dyDescent="0.3">
      <c r="A15" s="15"/>
      <c r="B15" s="19">
        <v>44835</v>
      </c>
      <c r="C15" s="6" t="s">
        <v>26</v>
      </c>
      <c r="D15" s="18" t="s">
        <v>15</v>
      </c>
      <c r="E15" s="17">
        <v>31543.03</v>
      </c>
      <c r="F15" s="13">
        <f t="shared" si="2"/>
        <v>63.740701162583157</v>
      </c>
      <c r="G15" s="17">
        <v>0</v>
      </c>
      <c r="H15" s="13">
        <f t="shared" si="3"/>
        <v>0</v>
      </c>
      <c r="I15" s="12">
        <f t="shared" si="0"/>
        <v>31543.03</v>
      </c>
      <c r="J15" s="12">
        <f t="shared" si="1"/>
        <v>63.740701162583157</v>
      </c>
      <c r="K15" s="14">
        <v>2020.7539086315792</v>
      </c>
    </row>
    <row r="16" spans="1:11" s="2" customFormat="1" x14ac:dyDescent="0.3">
      <c r="A16" s="15"/>
      <c r="B16" s="19">
        <v>44835</v>
      </c>
      <c r="C16" s="6" t="s">
        <v>12</v>
      </c>
      <c r="D16" s="18" t="s">
        <v>19</v>
      </c>
      <c r="E16" s="17">
        <v>166666</v>
      </c>
      <c r="F16" s="13">
        <f t="shared" si="2"/>
        <v>341.83749229368425</v>
      </c>
      <c r="G16" s="17">
        <v>0</v>
      </c>
      <c r="H16" s="13">
        <f t="shared" si="3"/>
        <v>0</v>
      </c>
      <c r="I16" s="12">
        <f t="shared" si="0"/>
        <v>166666</v>
      </c>
      <c r="J16" s="12">
        <f t="shared" si="1"/>
        <v>341.83749229368425</v>
      </c>
      <c r="K16" s="14">
        <v>2051.0331578947371</v>
      </c>
    </row>
    <row r="17" spans="1:11" s="2" customFormat="1" x14ac:dyDescent="0.3">
      <c r="A17" s="15"/>
      <c r="B17" s="19">
        <v>44835</v>
      </c>
      <c r="C17" s="6" t="s">
        <v>28</v>
      </c>
      <c r="D17" s="18" t="s">
        <v>17</v>
      </c>
      <c r="E17" s="17">
        <v>8623.0439999999999</v>
      </c>
      <c r="F17" s="13">
        <f t="shared" si="2"/>
        <v>22.662582414656566</v>
      </c>
      <c r="G17" s="17">
        <v>0</v>
      </c>
      <c r="H17" s="13">
        <f t="shared" si="3"/>
        <v>0</v>
      </c>
      <c r="I17" s="12">
        <f t="shared" si="0"/>
        <v>8623.0439999999999</v>
      </c>
      <c r="J17" s="12">
        <f t="shared" si="1"/>
        <v>22.662582414656566</v>
      </c>
      <c r="K17" s="14">
        <v>2628.1418040609051</v>
      </c>
    </row>
    <row r="18" spans="1:11" s="2" customFormat="1" x14ac:dyDescent="0.3">
      <c r="A18" s="15"/>
      <c r="B18" s="19">
        <v>44835</v>
      </c>
      <c r="C18" s="6" t="s">
        <v>12</v>
      </c>
      <c r="D18" s="18" t="s">
        <v>17</v>
      </c>
      <c r="E18" s="17">
        <v>6812.0429999999997</v>
      </c>
      <c r="F18" s="13">
        <f t="shared" si="2"/>
        <v>13.971726066004738</v>
      </c>
      <c r="G18" s="17">
        <v>0</v>
      </c>
      <c r="H18" s="13">
        <f t="shared" si="3"/>
        <v>0</v>
      </c>
      <c r="I18" s="12">
        <f t="shared" si="0"/>
        <v>6812.0429999999997</v>
      </c>
      <c r="J18" s="12">
        <f t="shared" si="1"/>
        <v>13.971726066004738</v>
      </c>
      <c r="K18" s="14">
        <v>2051.0331578947371</v>
      </c>
    </row>
    <row r="19" spans="1:11" s="2" customFormat="1" x14ac:dyDescent="0.3">
      <c r="A19" s="15"/>
      <c r="B19" s="19">
        <v>44835</v>
      </c>
      <c r="C19" s="6" t="s">
        <v>29</v>
      </c>
      <c r="D19" s="18" t="s">
        <v>17</v>
      </c>
      <c r="E19" s="17">
        <v>231227.08</v>
      </c>
      <c r="F19" s="13">
        <f t="shared" si="2"/>
        <v>3.229943388922619</v>
      </c>
      <c r="G19" s="17">
        <v>0</v>
      </c>
      <c r="H19" s="13">
        <f t="shared" si="3"/>
        <v>0</v>
      </c>
      <c r="I19" s="12">
        <f t="shared" si="0"/>
        <v>231227.08</v>
      </c>
      <c r="J19" s="12">
        <f t="shared" si="1"/>
        <v>3.229943388922619</v>
      </c>
      <c r="K19" s="14">
        <v>13.968707250563469</v>
      </c>
    </row>
    <row r="20" spans="1:11" s="2" customFormat="1" x14ac:dyDescent="0.3">
      <c r="A20" s="15"/>
      <c r="B20" s="19">
        <v>44835</v>
      </c>
      <c r="C20" s="6" t="s">
        <v>26</v>
      </c>
      <c r="D20" s="18" t="s">
        <v>17</v>
      </c>
      <c r="E20" s="17">
        <v>10146.972</v>
      </c>
      <c r="F20" s="13">
        <f t="shared" si="2"/>
        <v>20.504533329775192</v>
      </c>
      <c r="G20" s="17">
        <v>0</v>
      </c>
      <c r="H20" s="13">
        <f t="shared" si="3"/>
        <v>0</v>
      </c>
      <c r="I20" s="12">
        <f t="shared" si="0"/>
        <v>10146.972</v>
      </c>
      <c r="J20" s="12">
        <f t="shared" si="1"/>
        <v>20.504533329775192</v>
      </c>
      <c r="K20" s="14">
        <v>2020.7539086315792</v>
      </c>
    </row>
    <row r="21" spans="1:11" s="2" customFormat="1" x14ac:dyDescent="0.3">
      <c r="A21" s="15"/>
      <c r="B21" s="19">
        <v>44835</v>
      </c>
      <c r="C21" s="6" t="s">
        <v>28</v>
      </c>
      <c r="D21" s="18" t="s">
        <v>18</v>
      </c>
      <c r="E21" s="17">
        <v>46.686999999999998</v>
      </c>
      <c r="F21" s="13">
        <f t="shared" si="2"/>
        <v>0.12270005640619146</v>
      </c>
      <c r="G21" s="17">
        <v>0</v>
      </c>
      <c r="H21" s="13">
        <f t="shared" si="3"/>
        <v>0</v>
      </c>
      <c r="I21" s="12">
        <f t="shared" si="0"/>
        <v>46.686999999999998</v>
      </c>
      <c r="J21" s="12">
        <f t="shared" si="1"/>
        <v>0.12270005640619146</v>
      </c>
      <c r="K21" s="14">
        <v>2628.1418040609051</v>
      </c>
    </row>
    <row r="22" spans="1:11" s="2" customFormat="1" x14ac:dyDescent="0.3">
      <c r="A22" s="15"/>
      <c r="B22" s="19">
        <v>44835</v>
      </c>
      <c r="C22" s="6" t="s">
        <v>12</v>
      </c>
      <c r="D22" s="18" t="s">
        <v>18</v>
      </c>
      <c r="E22" s="17">
        <v>39137.262999999999</v>
      </c>
      <c r="F22" s="13">
        <f t="shared" si="2"/>
        <v>80.271824122246841</v>
      </c>
      <c r="G22" s="17">
        <v>0</v>
      </c>
      <c r="H22" s="13">
        <f t="shared" si="3"/>
        <v>0</v>
      </c>
      <c r="I22" s="12">
        <f t="shared" si="0"/>
        <v>39137.262999999999</v>
      </c>
      <c r="J22" s="12">
        <f t="shared" si="1"/>
        <v>80.271824122246841</v>
      </c>
      <c r="K22" s="14">
        <v>2051.0331578947371</v>
      </c>
    </row>
    <row r="23" spans="1:11" s="2" customFormat="1" x14ac:dyDescent="0.3">
      <c r="A23" s="15"/>
      <c r="B23" s="19">
        <v>44835</v>
      </c>
      <c r="C23" s="6" t="s">
        <v>29</v>
      </c>
      <c r="D23" s="18" t="s">
        <v>18</v>
      </c>
      <c r="E23" s="17">
        <v>2050707.5349999999</v>
      </c>
      <c r="F23" s="13">
        <f t="shared" si="2"/>
        <v>28.645733212939639</v>
      </c>
      <c r="G23" s="17">
        <v>0</v>
      </c>
      <c r="H23" s="13">
        <f t="shared" si="3"/>
        <v>0</v>
      </c>
      <c r="I23" s="12">
        <f t="shared" si="0"/>
        <v>2050707.5349999999</v>
      </c>
      <c r="J23" s="12">
        <f t="shared" si="1"/>
        <v>28.645733212939639</v>
      </c>
      <c r="K23" s="14">
        <v>13.968707250563469</v>
      </c>
    </row>
    <row r="24" spans="1:11" s="2" customFormat="1" x14ac:dyDescent="0.3">
      <c r="A24" s="15"/>
      <c r="B24" s="19">
        <v>44835</v>
      </c>
      <c r="C24" s="6" t="s">
        <v>26</v>
      </c>
      <c r="D24" s="18" t="s">
        <v>18</v>
      </c>
      <c r="E24" s="17">
        <v>3734.5160000000001</v>
      </c>
      <c r="F24" s="13">
        <f t="shared" si="2"/>
        <v>7.5465378038471709</v>
      </c>
      <c r="G24" s="17">
        <v>0</v>
      </c>
      <c r="H24" s="13">
        <f t="shared" si="3"/>
        <v>0</v>
      </c>
      <c r="I24" s="12">
        <f t="shared" si="0"/>
        <v>3734.5160000000001</v>
      </c>
      <c r="J24" s="12">
        <f t="shared" si="1"/>
        <v>7.5465378038471709</v>
      </c>
      <c r="K24" s="14">
        <v>2020.7539086315792</v>
      </c>
    </row>
    <row r="25" spans="1:11" s="2" customFormat="1" x14ac:dyDescent="0.3">
      <c r="A25" s="15"/>
      <c r="B25" s="19">
        <v>44835</v>
      </c>
      <c r="C25" s="6" t="s">
        <v>12</v>
      </c>
      <c r="D25" s="18" t="s">
        <v>15</v>
      </c>
      <c r="E25" s="17">
        <v>3788.99</v>
      </c>
      <c r="F25" s="13">
        <f t="shared" si="2"/>
        <v>7.7713441249315798</v>
      </c>
      <c r="G25" s="17">
        <v>0</v>
      </c>
      <c r="H25" s="13">
        <f t="shared" si="3"/>
        <v>0</v>
      </c>
      <c r="I25" s="12">
        <f t="shared" si="0"/>
        <v>3788.99</v>
      </c>
      <c r="J25" s="12">
        <f t="shared" si="1"/>
        <v>7.7713441249315798</v>
      </c>
      <c r="K25" s="14">
        <v>2051.0331578947371</v>
      </c>
    </row>
    <row r="26" spans="1:11" s="2" customFormat="1" x14ac:dyDescent="0.3">
      <c r="A26" s="15"/>
      <c r="B26" s="19">
        <v>44835</v>
      </c>
      <c r="C26" s="6" t="s">
        <v>29</v>
      </c>
      <c r="D26" s="18" t="s">
        <v>15</v>
      </c>
      <c r="E26" s="17">
        <v>4345695</v>
      </c>
      <c r="F26" s="13">
        <f t="shared" si="2"/>
        <v>60.703741255237418</v>
      </c>
      <c r="G26" s="17">
        <v>0</v>
      </c>
      <c r="H26" s="13">
        <f t="shared" si="3"/>
        <v>0</v>
      </c>
      <c r="I26" s="12">
        <f t="shared" si="0"/>
        <v>4345695</v>
      </c>
      <c r="J26" s="12">
        <f t="shared" si="1"/>
        <v>60.703741255237418</v>
      </c>
      <c r="K26" s="14">
        <v>13.968707250563469</v>
      </c>
    </row>
    <row r="27" spans="1:11" s="2" customFormat="1" x14ac:dyDescent="0.3">
      <c r="A27" s="15"/>
      <c r="B27" s="19">
        <v>44849</v>
      </c>
      <c r="C27" s="6" t="s">
        <v>12</v>
      </c>
      <c r="D27" s="18" t="s">
        <v>13</v>
      </c>
      <c r="E27" s="17">
        <v>0</v>
      </c>
      <c r="F27" s="13">
        <f t="shared" si="2"/>
        <v>0</v>
      </c>
      <c r="G27" s="17">
        <v>9167.2999999999993</v>
      </c>
      <c r="H27" s="13">
        <f t="shared" si="3"/>
        <v>18.802436268368425</v>
      </c>
      <c r="I27" s="12">
        <f t="shared" si="0"/>
        <v>9167.2999999999993</v>
      </c>
      <c r="J27" s="12">
        <f t="shared" si="1"/>
        <v>18.802436268368425</v>
      </c>
      <c r="K27" s="14">
        <v>2051.0331578947371</v>
      </c>
    </row>
    <row r="28" spans="1:11" s="2" customFormat="1" x14ac:dyDescent="0.3">
      <c r="A28" s="15"/>
      <c r="B28" s="19">
        <v>44849</v>
      </c>
      <c r="C28" s="6" t="s">
        <v>12</v>
      </c>
      <c r="D28" s="18" t="s">
        <v>20</v>
      </c>
      <c r="E28" s="17">
        <v>0</v>
      </c>
      <c r="F28" s="13">
        <f t="shared" si="2"/>
        <v>0</v>
      </c>
      <c r="G28" s="17">
        <v>71827.91</v>
      </c>
      <c r="H28" s="13">
        <f t="shared" si="3"/>
        <v>147.32142507227897</v>
      </c>
      <c r="I28" s="12">
        <f t="shared" si="0"/>
        <v>71827.91</v>
      </c>
      <c r="J28" s="12">
        <f t="shared" si="1"/>
        <v>147.32142507227897</v>
      </c>
      <c r="K28" s="14">
        <v>2051.0331578947371</v>
      </c>
    </row>
    <row r="29" spans="1:11" s="2" customFormat="1" x14ac:dyDescent="0.3">
      <c r="A29" s="15"/>
      <c r="B29" s="19">
        <v>44849</v>
      </c>
      <c r="C29" s="6" t="s">
        <v>12</v>
      </c>
      <c r="D29" s="18" t="s">
        <v>21</v>
      </c>
      <c r="E29" s="17">
        <v>0</v>
      </c>
      <c r="F29" s="13">
        <f t="shared" si="2"/>
        <v>0</v>
      </c>
      <c r="G29" s="17">
        <v>71520.399999999994</v>
      </c>
      <c r="H29" s="13">
        <f t="shared" si="3"/>
        <v>146.69071186589474</v>
      </c>
      <c r="I29" s="12">
        <f t="shared" si="0"/>
        <v>71520.399999999994</v>
      </c>
      <c r="J29" s="12">
        <f t="shared" si="1"/>
        <v>146.69071186589474</v>
      </c>
      <c r="K29" s="14">
        <v>2051.0331578947371</v>
      </c>
    </row>
    <row r="30" spans="1:11" s="2" customFormat="1" x14ac:dyDescent="0.3">
      <c r="A30" s="15"/>
      <c r="B30" s="19">
        <v>44849</v>
      </c>
      <c r="C30" s="6" t="s">
        <v>12</v>
      </c>
      <c r="D30" s="18" t="s">
        <v>22</v>
      </c>
      <c r="E30" s="17">
        <v>0</v>
      </c>
      <c r="F30" s="13">
        <f t="shared" si="2"/>
        <v>0</v>
      </c>
      <c r="G30" s="17">
        <v>79578.600000000006</v>
      </c>
      <c r="H30" s="13">
        <f t="shared" si="3"/>
        <v>163.21834725884213</v>
      </c>
      <c r="I30" s="12">
        <f t="shared" si="0"/>
        <v>79578.600000000006</v>
      </c>
      <c r="J30" s="12">
        <f t="shared" si="1"/>
        <v>163.21834725884213</v>
      </c>
      <c r="K30" s="14">
        <v>2051.0331578947371</v>
      </c>
    </row>
    <row r="31" spans="1:11" s="2" customFormat="1" x14ac:dyDescent="0.3">
      <c r="A31" s="15"/>
      <c r="B31" s="19">
        <v>44849</v>
      </c>
      <c r="C31" s="6" t="s">
        <v>12</v>
      </c>
      <c r="D31" s="18" t="s">
        <v>23</v>
      </c>
      <c r="E31" s="17">
        <v>0</v>
      </c>
      <c r="F31" s="13">
        <f t="shared" si="2"/>
        <v>0</v>
      </c>
      <c r="G31" s="17">
        <v>33911.040000000001</v>
      </c>
      <c r="H31" s="13">
        <f t="shared" si="3"/>
        <v>69.552667458694742</v>
      </c>
      <c r="I31" s="12">
        <f t="shared" si="0"/>
        <v>33911.040000000001</v>
      </c>
      <c r="J31" s="12">
        <f t="shared" si="1"/>
        <v>69.552667458694742</v>
      </c>
      <c r="K31" s="14">
        <v>2051.0331578947371</v>
      </c>
    </row>
    <row r="32" spans="1:11" s="2" customFormat="1" x14ac:dyDescent="0.3">
      <c r="A32" s="15"/>
      <c r="B32" s="19">
        <v>44849</v>
      </c>
      <c r="C32" s="6" t="s">
        <v>12</v>
      </c>
      <c r="D32" s="18" t="s">
        <v>13</v>
      </c>
      <c r="E32" s="17">
        <v>166660</v>
      </c>
      <c r="F32" s="13">
        <f t="shared" si="2"/>
        <v>341.82518609473686</v>
      </c>
      <c r="G32" s="17">
        <v>0</v>
      </c>
      <c r="H32" s="13">
        <f t="shared" si="3"/>
        <v>0</v>
      </c>
      <c r="I32" s="12">
        <f t="shared" si="0"/>
        <v>166660</v>
      </c>
      <c r="J32" s="12">
        <f t="shared" si="1"/>
        <v>341.82518609473686</v>
      </c>
      <c r="K32" s="14">
        <v>2051.0331578947371</v>
      </c>
    </row>
    <row r="33" spans="1:12" s="2" customFormat="1" x14ac:dyDescent="0.3">
      <c r="A33" s="15"/>
      <c r="B33" s="19">
        <v>44849</v>
      </c>
      <c r="C33" s="6" t="s">
        <v>12</v>
      </c>
      <c r="D33" s="18" t="s">
        <v>20</v>
      </c>
      <c r="E33" s="17">
        <v>366791.56</v>
      </c>
      <c r="F33" s="13">
        <f t="shared" si="2"/>
        <v>752.30165159593685</v>
      </c>
      <c r="G33" s="17">
        <v>0</v>
      </c>
      <c r="H33" s="13">
        <f t="shared" si="3"/>
        <v>0</v>
      </c>
      <c r="I33" s="12">
        <f t="shared" si="0"/>
        <v>366791.56</v>
      </c>
      <c r="J33" s="12">
        <f t="shared" si="1"/>
        <v>752.30165159593685</v>
      </c>
      <c r="K33" s="14">
        <v>2051.0331578947371</v>
      </c>
    </row>
    <row r="34" spans="1:12" s="2" customFormat="1" x14ac:dyDescent="0.3">
      <c r="A34" s="15"/>
      <c r="B34" s="19">
        <v>44849</v>
      </c>
      <c r="C34" s="6" t="s">
        <v>12</v>
      </c>
      <c r="D34" s="18" t="s">
        <v>21</v>
      </c>
      <c r="E34" s="17">
        <v>397330</v>
      </c>
      <c r="F34" s="13">
        <f t="shared" si="2"/>
        <v>814.9370046263158</v>
      </c>
      <c r="G34" s="17">
        <v>0</v>
      </c>
      <c r="H34" s="13">
        <f t="shared" si="3"/>
        <v>0</v>
      </c>
      <c r="I34" s="12">
        <f t="shared" si="0"/>
        <v>397330</v>
      </c>
      <c r="J34" s="12">
        <f t="shared" si="1"/>
        <v>814.9370046263158</v>
      </c>
      <c r="K34" s="14">
        <v>2051.0331578947371</v>
      </c>
    </row>
    <row r="35" spans="1:12" s="2" customFormat="1" x14ac:dyDescent="0.3">
      <c r="A35" s="15"/>
      <c r="B35" s="19">
        <v>44849</v>
      </c>
      <c r="C35" s="6" t="s">
        <v>12</v>
      </c>
      <c r="D35" s="18" t="s">
        <v>22</v>
      </c>
      <c r="E35" s="17">
        <v>294740</v>
      </c>
      <c r="F35" s="13">
        <f t="shared" si="2"/>
        <v>604.52151295789486</v>
      </c>
      <c r="G35" s="17">
        <v>0</v>
      </c>
      <c r="H35" s="13">
        <f t="shared" si="3"/>
        <v>0</v>
      </c>
      <c r="I35" s="12">
        <f t="shared" si="0"/>
        <v>294740</v>
      </c>
      <c r="J35" s="12">
        <f t="shared" si="1"/>
        <v>604.52151295789486</v>
      </c>
      <c r="K35" s="14">
        <v>2051.0331578947371</v>
      </c>
    </row>
    <row r="36" spans="1:12" s="2" customFormat="1" x14ac:dyDescent="0.3">
      <c r="A36" s="15"/>
      <c r="B36" s="19">
        <v>44849</v>
      </c>
      <c r="C36" s="6" t="s">
        <v>12</v>
      </c>
      <c r="D36" s="18" t="s">
        <v>23</v>
      </c>
      <c r="E36" s="17">
        <v>306580</v>
      </c>
      <c r="F36" s="13">
        <f t="shared" si="2"/>
        <v>628.80574554736847</v>
      </c>
      <c r="G36" s="17">
        <v>0</v>
      </c>
      <c r="H36" s="13">
        <f t="shared" si="3"/>
        <v>0</v>
      </c>
      <c r="I36" s="12">
        <f t="shared" si="0"/>
        <v>306580</v>
      </c>
      <c r="J36" s="12">
        <f t="shared" si="1"/>
        <v>628.80574554736847</v>
      </c>
      <c r="K36" s="14">
        <v>2051.0331578947371</v>
      </c>
    </row>
    <row r="37" spans="1:12" s="2" customFormat="1" x14ac:dyDescent="0.3">
      <c r="A37" s="15"/>
      <c r="B37" s="19">
        <v>44856</v>
      </c>
      <c r="C37" s="6" t="s">
        <v>12</v>
      </c>
      <c r="D37" s="18" t="s">
        <v>24</v>
      </c>
      <c r="E37" s="17">
        <v>0</v>
      </c>
      <c r="F37" s="13">
        <f t="shared" si="2"/>
        <v>0</v>
      </c>
      <c r="G37" s="17">
        <v>6230.9</v>
      </c>
      <c r="H37" s="13">
        <f t="shared" si="3"/>
        <v>12.779782503526317</v>
      </c>
      <c r="I37" s="12">
        <f t="shared" si="0"/>
        <v>6230.9</v>
      </c>
      <c r="J37" s="12">
        <f t="shared" si="1"/>
        <v>12.779782503526317</v>
      </c>
      <c r="K37" s="14">
        <v>2051.0331578947371</v>
      </c>
    </row>
    <row r="38" spans="1:12" s="2" customFormat="1" x14ac:dyDescent="0.3">
      <c r="A38" s="15"/>
      <c r="B38" s="19">
        <v>44856</v>
      </c>
      <c r="C38" s="6" t="s">
        <v>12</v>
      </c>
      <c r="D38" s="18" t="s">
        <v>24</v>
      </c>
      <c r="E38" s="17">
        <v>69230</v>
      </c>
      <c r="F38" s="13">
        <f t="shared" si="2"/>
        <v>141.99302552105266</v>
      </c>
      <c r="G38" s="17">
        <v>0</v>
      </c>
      <c r="H38" s="13">
        <f t="shared" si="3"/>
        <v>0</v>
      </c>
      <c r="I38" s="12">
        <f t="shared" si="0"/>
        <v>69230</v>
      </c>
      <c r="J38" s="12">
        <f t="shared" si="1"/>
        <v>141.99302552105266</v>
      </c>
      <c r="K38" s="14">
        <v>2051.0331578947371</v>
      </c>
    </row>
    <row r="39" spans="1:12" s="2" customFormat="1" x14ac:dyDescent="0.3">
      <c r="A39" s="15"/>
      <c r="B39" s="19">
        <v>44864</v>
      </c>
      <c r="C39" s="6" t="s">
        <v>30</v>
      </c>
      <c r="D39" s="18" t="s">
        <v>25</v>
      </c>
      <c r="E39" s="17">
        <v>0</v>
      </c>
      <c r="F39" s="13">
        <f t="shared" si="2"/>
        <v>0</v>
      </c>
      <c r="G39" s="17">
        <v>4812.5</v>
      </c>
      <c r="H39" s="13">
        <f t="shared" si="3"/>
        <v>2.6990047092105258</v>
      </c>
      <c r="I39" s="12">
        <f t="shared" si="0"/>
        <v>4812.5</v>
      </c>
      <c r="J39" s="12">
        <f t="shared" si="1"/>
        <v>2.6990047092105258</v>
      </c>
      <c r="K39" s="14">
        <v>560.83214736842092</v>
      </c>
    </row>
    <row r="40" spans="1:12" s="2" customFormat="1" x14ac:dyDescent="0.3">
      <c r="A40" s="15"/>
      <c r="B40" s="19">
        <v>44864</v>
      </c>
      <c r="C40" s="6" t="s">
        <v>30</v>
      </c>
      <c r="D40" s="18" t="s">
        <v>25</v>
      </c>
      <c r="E40" s="17">
        <v>275000</v>
      </c>
      <c r="F40" s="13">
        <f t="shared" si="2"/>
        <v>154.22884052631574</v>
      </c>
      <c r="G40" s="17">
        <v>0</v>
      </c>
      <c r="H40" s="13">
        <f t="shared" si="3"/>
        <v>0</v>
      </c>
      <c r="I40" s="12">
        <f t="shared" si="0"/>
        <v>275000</v>
      </c>
      <c r="J40" s="12">
        <f t="shared" si="1"/>
        <v>154.22884052631574</v>
      </c>
      <c r="K40" s="14">
        <v>560.83214736842092</v>
      </c>
    </row>
    <row r="41" spans="1:12" s="2" customFormat="1" x14ac:dyDescent="0.3">
      <c r="A41" s="15"/>
      <c r="B41" s="19">
        <v>44864</v>
      </c>
      <c r="C41" s="6" t="s">
        <v>30</v>
      </c>
      <c r="D41" s="18" t="s">
        <v>25</v>
      </c>
      <c r="E41" s="17">
        <v>158886.46</v>
      </c>
      <c r="F41" s="13">
        <f t="shared" si="2"/>
        <v>89.108634549566716</v>
      </c>
      <c r="G41" s="17">
        <v>0</v>
      </c>
      <c r="H41" s="13">
        <f t="shared" si="3"/>
        <v>0</v>
      </c>
      <c r="I41" s="12">
        <f t="shared" si="0"/>
        <v>158886.46</v>
      </c>
      <c r="J41" s="12">
        <f t="shared" si="1"/>
        <v>89.108634549566716</v>
      </c>
      <c r="K41" s="14">
        <v>560.83214736842092</v>
      </c>
    </row>
    <row r="42" spans="1:12" s="10" customFormat="1" ht="24" customHeight="1" x14ac:dyDescent="0.25">
      <c r="A42" s="23" t="s">
        <v>10</v>
      </c>
      <c r="B42" s="24"/>
      <c r="C42" s="24"/>
      <c r="D42" s="25"/>
      <c r="E42" s="8"/>
      <c r="F42" s="8">
        <f>SUM(F3:F41)</f>
        <v>4178.7304606504231</v>
      </c>
      <c r="G42" s="8"/>
      <c r="H42" s="8">
        <f>SUM(H3:H41)</f>
        <v>809.12455399871908</v>
      </c>
      <c r="I42" s="8"/>
      <c r="J42" s="8">
        <f>SUM(J3:J41)</f>
        <v>4987.8550146491416</v>
      </c>
      <c r="K42" s="9"/>
    </row>
    <row r="43" spans="1:12" s="2" customFormat="1" x14ac:dyDescent="0.3">
      <c r="A43" s="26" t="s">
        <v>11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6"/>
    </row>
    <row r="44" spans="1:12" s="2" customFormat="1" ht="12" customHeight="1" thickBot="1" x14ac:dyDescent="0.3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1"/>
    </row>
  </sheetData>
  <sortState ref="A3:K12">
    <sortCondition ref="B3:B12"/>
  </sortState>
  <mergeCells count="3">
    <mergeCell ref="A1:J1"/>
    <mergeCell ref="A42:D42"/>
    <mergeCell ref="A43:K44"/>
  </mergeCell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2019-12-30T14:58:26Z</cp:lastPrinted>
  <dcterms:created xsi:type="dcterms:W3CDTF">2013-04-17T11:58:49Z</dcterms:created>
  <dcterms:modified xsi:type="dcterms:W3CDTF">2023-01-06T12:46:19Z</dcterms:modified>
</cp:coreProperties>
</file>