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<sst xmlns="http://schemas.openxmlformats.org/spreadsheetml/2006/main" count="144" uniqueCount="105">
  <si>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</si>
  <si>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</si>
  <si>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</si>
  <si>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</si>
  <si>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</si>
  <si>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</si>
  <si>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</si>
  <si>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</si>
  <si>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</si>
  <si>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</si>
  <si>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</si>
  <si>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</si>
  <si>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</si>
  <si>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</si>
  <si>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</si>
  <si>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</si>
  <si>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</si>
  <si>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</si>
  <si>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</si>
  <si>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</si>
  <si>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</si>
  <si>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</si>
  <si>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</si>
  <si>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</si>
  <si>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</si>
  <si>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</si>
  <si>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</si>
  <si>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</si>
  <si>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</si>
  <si>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</si>
  <si>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</si>
  <si>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</si>
  <si>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</si>
  <si>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</si>
  <si>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</si>
  <si>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</si>
  <si>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</si>
  <si>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</si>
  <si>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</si>
  <si>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</si>
  <si>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</si>
  <si>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</si>
  <si>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</si>
  <si>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</si>
  <si>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</si>
  <si>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</si>
  <si>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</si>
  <si>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</si>
  <si>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</si>
  <si>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</si>
  <si>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</si>
  <si>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</si>
  <si>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</si>
  <si>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</si>
  <si>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</si>
  <si>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</si>
  <si>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</si>
  <si>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</si>
  <si>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</si>
  <si>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</si>
  <si>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</si>
  <si>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</si>
  <si>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</si>
  <si>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</si>
  <si>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</si>
  <si>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</si>
  <si>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</si>
  <si>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</si>
  <si>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</si>
  <si>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</si>
  <si>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</si>
  <si>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</si>
  <si>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</si>
  <si>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</si>
  <si>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</si>
  <si>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</si>
  <si>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</si>
  <si>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</si>
  <si>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</si>
  <si>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</si>
  <si>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</si>
  <si>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</si>
  <si>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</si>
  <si>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</si>
  <si>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</si>
  <si>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</si>
  <si>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</si>
  <si>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</si>
  <si>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</si>
  <si>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</si>
  <si>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</si>
  <si>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</si>
  <si>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</si>
  <si>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</si>
  <si>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</si>
  <si>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</si>
  <si>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</si>
  <si>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</si>
  <si>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</si>
  <si>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</si>
  <si>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</si>
  <si>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</si>
  <si>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March-2021</t>
  </si>
  <si>
    <t>Q1-2021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</si>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</sst>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7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08" fontId="7" fillId="0" borderId="10" xfId="47" applyNumberFormat="1" applyFont="1" applyFill="1" applyBorder="1" applyAlignment="1">
      <alignment horizontal="fill" vertical="center"/>
    </xf>
    <xf numFmtId="203" fontId="4" fillId="0" borderId="10" xfId="47" applyFont="1" applyFill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03" fontId="4" fillId="0" borderId="13" xfId="47" applyFont="1" applyFill="1" applyBorder="1" applyAlignment="1">
      <alignment vertical="center"/>
    </xf>
    <xf numFmtId="208" fontId="7" fillId="0" borderId="13" xfId="47" applyNumberFormat="1" applyFont="1" applyFill="1" applyBorder="1" applyAlignment="1">
      <alignment horizontal="fill"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0" borderId="13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 vertical="center"/>
    </xf>
    <xf numFmtId="221" fontId="7" fillId="0" borderId="10" xfId="0" applyNumberFormat="1" applyFont="1" applyFill="1" applyBorder="1" applyAlignment="1" applyProtection="1" quotePrefix="1">
      <alignment horizontal="left" vertical="top"/>
      <protection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5">
      <selection activeCell="E20" sqref="E20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9" t="s">
        <v>102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103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100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6" t="s">
        <v>24</v>
      </c>
      <c r="C25" s="16" t="s">
        <v>25</v>
      </c>
    </row>
    <row r="26" spans="2:3" ht="18.75">
      <c r="B26" s="57"/>
      <c r="C26" s="16" t="s">
        <v>26</v>
      </c>
    </row>
    <row r="27" spans="2:3" ht="18.75">
      <c r="B27" s="58"/>
      <c r="C27" s="16" t="s">
        <v>4</v>
      </c>
    </row>
    <row r="28" spans="2:3" ht="18.75">
      <c r="B28" s="56" t="s">
        <v>27</v>
      </c>
      <c r="C28" s="20" t="s">
        <v>28</v>
      </c>
    </row>
    <row r="29" spans="2:3" ht="18.75">
      <c r="B29" s="57"/>
      <c r="C29" s="20" t="s">
        <v>29</v>
      </c>
    </row>
    <row r="30" spans="2:3" ht="18.75">
      <c r="B30" s="58"/>
      <c r="C30" s="21" t="s">
        <v>4</v>
      </c>
    </row>
    <row r="31" spans="2:3" ht="18.75">
      <c r="B31" s="56" t="s">
        <v>9</v>
      </c>
      <c r="C31" s="16" t="s">
        <v>4</v>
      </c>
    </row>
    <row r="32" spans="2:3" ht="15.75">
      <c r="B32" s="58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2"/>
  <sheetViews>
    <sheetView tabSelected="1" zoomScalePageLayoutView="0" workbookViewId="0" topLeftCell="A1">
      <pane xSplit="1" ySplit="6" topLeftCell="B19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1" sqref="H201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8" width="10.6640625" style="0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0" t="s">
        <v>34</v>
      </c>
      <c r="C2" s="60"/>
      <c r="D2" s="60"/>
      <c r="E2" s="60"/>
      <c r="F2" s="60"/>
      <c r="G2" s="60"/>
      <c r="H2" s="60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6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98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87">E137+F137</f>
        <v>13069.21680117</v>
      </c>
      <c r="H137" s="35">
        <f aca="true" t="shared" si="8" ref="H137:H187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35">
        <v>586.519446</v>
      </c>
      <c r="C175" s="35">
        <v>3051.500263</v>
      </c>
      <c r="D175" s="35">
        <f t="shared" si="6"/>
        <v>3638.019709</v>
      </c>
      <c r="E175" s="37">
        <v>0</v>
      </c>
      <c r="F175" s="35">
        <v>14412.403124401108</v>
      </c>
      <c r="G175" s="35">
        <f t="shared" si="7"/>
        <v>14412.403124401108</v>
      </c>
      <c r="H175" s="35">
        <f t="shared" si="8"/>
        <v>18050.422833401106</v>
      </c>
    </row>
    <row r="176" spans="1:8" s="36" customFormat="1" ht="18">
      <c r="A176" s="33">
        <v>43497</v>
      </c>
      <c r="B176" s="35">
        <v>750.239123</v>
      </c>
      <c r="C176" s="35">
        <v>5137.493181</v>
      </c>
      <c r="D176" s="35">
        <f t="shared" si="6"/>
        <v>5887.732304</v>
      </c>
      <c r="E176" s="37">
        <v>0</v>
      </c>
      <c r="F176" s="35">
        <v>24367.444942825354</v>
      </c>
      <c r="G176" s="35">
        <f t="shared" si="7"/>
        <v>24367.444942825354</v>
      </c>
      <c r="H176" s="35">
        <f t="shared" si="8"/>
        <v>30255.177246825355</v>
      </c>
    </row>
    <row r="177" spans="1:8" s="36" customFormat="1" ht="18">
      <c r="A177" s="33">
        <v>43525</v>
      </c>
      <c r="B177" s="35">
        <v>788.631717</v>
      </c>
      <c r="C177" s="35">
        <v>4978.864379</v>
      </c>
      <c r="D177" s="35">
        <f t="shared" si="6"/>
        <v>5767.496096</v>
      </c>
      <c r="E177" s="37">
        <v>0</v>
      </c>
      <c r="F177" s="35">
        <v>19018.03641246797</v>
      </c>
      <c r="G177" s="35">
        <f t="shared" si="7"/>
        <v>19018.03641246797</v>
      </c>
      <c r="H177" s="35">
        <f t="shared" si="8"/>
        <v>24785.532508467968</v>
      </c>
    </row>
    <row r="178" spans="1:8" s="36" customFormat="1" ht="18">
      <c r="A178" s="33">
        <v>43556</v>
      </c>
      <c r="B178" s="35">
        <v>1093.999366</v>
      </c>
      <c r="C178" s="35">
        <v>6487.396494</v>
      </c>
      <c r="D178" s="35">
        <f t="shared" si="6"/>
        <v>7581.39586</v>
      </c>
      <c r="E178" s="37">
        <v>0</v>
      </c>
      <c r="F178" s="35">
        <v>19259.45004729751</v>
      </c>
      <c r="G178" s="35">
        <f t="shared" si="7"/>
        <v>19259.45004729751</v>
      </c>
      <c r="H178" s="35">
        <f t="shared" si="8"/>
        <v>26840.84590729751</v>
      </c>
    </row>
    <row r="179" spans="1:8" s="36" customFormat="1" ht="18">
      <c r="A179" s="33">
        <v>43586</v>
      </c>
      <c r="B179" s="35">
        <v>1022.938797</v>
      </c>
      <c r="C179" s="35">
        <v>3499.44075650428</v>
      </c>
      <c r="D179" s="35">
        <f t="shared" si="6"/>
        <v>4522.37955350428</v>
      </c>
      <c r="E179" s="37">
        <v>0</v>
      </c>
      <c r="F179" s="35">
        <v>20060.210304372682</v>
      </c>
      <c r="G179" s="35">
        <f t="shared" si="7"/>
        <v>20060.210304372682</v>
      </c>
      <c r="H179" s="35">
        <f t="shared" si="8"/>
        <v>24582.589857876963</v>
      </c>
    </row>
    <row r="180" spans="1:8" s="36" customFormat="1" ht="18">
      <c r="A180" s="33">
        <v>43617</v>
      </c>
      <c r="B180" s="35">
        <v>10663.803174</v>
      </c>
      <c r="C180" s="35">
        <v>4734.765402</v>
      </c>
      <c r="D180" s="35">
        <f t="shared" si="6"/>
        <v>15398.568576000001</v>
      </c>
      <c r="E180" s="37">
        <v>0</v>
      </c>
      <c r="F180" s="35">
        <v>32212.39645319718</v>
      </c>
      <c r="G180" s="35">
        <f t="shared" si="7"/>
        <v>32212.39645319718</v>
      </c>
      <c r="H180" s="35">
        <f t="shared" si="8"/>
        <v>47610.96502919718</v>
      </c>
    </row>
    <row r="181" spans="1:8" s="36" customFormat="1" ht="18">
      <c r="A181" s="33">
        <v>43647</v>
      </c>
      <c r="B181" s="35">
        <v>685.095958</v>
      </c>
      <c r="C181" s="35">
        <v>4549.67221248252</v>
      </c>
      <c r="D181" s="35">
        <f t="shared" si="6"/>
        <v>5234.76817048252</v>
      </c>
      <c r="E181" s="41">
        <v>0</v>
      </c>
      <c r="F181" s="42">
        <v>18882.455965195768</v>
      </c>
      <c r="G181" s="35">
        <f t="shared" si="7"/>
        <v>18882.455965195768</v>
      </c>
      <c r="H181" s="35">
        <f t="shared" si="8"/>
        <v>24117.224135678287</v>
      </c>
    </row>
    <row r="182" spans="1:8" s="36" customFormat="1" ht="18">
      <c r="A182" s="33">
        <v>43679</v>
      </c>
      <c r="B182" s="35">
        <v>10476.714705</v>
      </c>
      <c r="C182" s="35">
        <v>4697.053313292</v>
      </c>
      <c r="D182" s="35">
        <f t="shared" si="6"/>
        <v>15173.768018292001</v>
      </c>
      <c r="E182" s="41">
        <v>0</v>
      </c>
      <c r="F182" s="42">
        <v>11589.112013889282</v>
      </c>
      <c r="G182" s="35">
        <f t="shared" si="7"/>
        <v>11589.112013889282</v>
      </c>
      <c r="H182" s="35">
        <f t="shared" si="8"/>
        <v>26762.88003218128</v>
      </c>
    </row>
    <row r="183" spans="1:8" s="36" customFormat="1" ht="18">
      <c r="A183" s="33">
        <v>43711</v>
      </c>
      <c r="B183" s="35">
        <v>1186.313751</v>
      </c>
      <c r="C183" s="35">
        <v>4586.90697554336</v>
      </c>
      <c r="D183" s="35">
        <f t="shared" si="6"/>
        <v>5773.22072654336</v>
      </c>
      <c r="E183" s="43">
        <v>0</v>
      </c>
      <c r="F183" s="42">
        <v>23581.074184524186</v>
      </c>
      <c r="G183" s="35">
        <f t="shared" si="7"/>
        <v>23581.074184524186</v>
      </c>
      <c r="H183" s="35">
        <f t="shared" si="8"/>
        <v>29354.294911067547</v>
      </c>
    </row>
    <row r="184" spans="1:8" s="36" customFormat="1" ht="18">
      <c r="A184" s="33">
        <v>43743</v>
      </c>
      <c r="B184" s="44">
        <v>11398.850678</v>
      </c>
      <c r="C184" s="44">
        <v>4983.99834576129</v>
      </c>
      <c r="D184" s="35">
        <f t="shared" si="6"/>
        <v>16382.84902376129</v>
      </c>
      <c r="E184" s="45">
        <v>0</v>
      </c>
      <c r="F184" s="46">
        <v>23253.33401273512</v>
      </c>
      <c r="G184" s="35">
        <f t="shared" si="7"/>
        <v>23253.33401273512</v>
      </c>
      <c r="H184" s="35">
        <f t="shared" si="8"/>
        <v>39636.18303649641</v>
      </c>
    </row>
    <row r="185" spans="1:8" s="36" customFormat="1" ht="18">
      <c r="A185" s="33">
        <v>43775</v>
      </c>
      <c r="B185" s="35">
        <v>3269.525705</v>
      </c>
      <c r="C185" s="35">
        <v>5801.66984721549</v>
      </c>
      <c r="D185" s="35">
        <f t="shared" si="6"/>
        <v>9071.19555221549</v>
      </c>
      <c r="E185" s="43">
        <v>0</v>
      </c>
      <c r="F185" s="42">
        <v>26000.50635796771</v>
      </c>
      <c r="G185" s="35">
        <f t="shared" si="7"/>
        <v>26000.50635796771</v>
      </c>
      <c r="H185" s="35">
        <f t="shared" si="8"/>
        <v>35071.7019101832</v>
      </c>
    </row>
    <row r="186" spans="1:8" s="36" customFormat="1" ht="18">
      <c r="A186" s="33">
        <v>43807</v>
      </c>
      <c r="B186" s="47">
        <v>0</v>
      </c>
      <c r="C186" s="47">
        <v>5187.045967</v>
      </c>
      <c r="D186" s="35">
        <f t="shared" si="6"/>
        <v>5187.045967</v>
      </c>
      <c r="E186" s="48">
        <v>0</v>
      </c>
      <c r="F186" s="49">
        <v>21300.56162262817</v>
      </c>
      <c r="G186" s="35">
        <f t="shared" si="7"/>
        <v>21300.56162262817</v>
      </c>
      <c r="H186" s="35">
        <f t="shared" si="8"/>
        <v>26487.60758962817</v>
      </c>
    </row>
    <row r="187" spans="1:8" s="36" customFormat="1" ht="18">
      <c r="A187" s="33">
        <v>43839</v>
      </c>
      <c r="B187" s="47">
        <v>597.949271</v>
      </c>
      <c r="C187" s="47">
        <v>4608.7150205408</v>
      </c>
      <c r="D187" s="35">
        <f t="shared" si="6"/>
        <v>5206.664291540799</v>
      </c>
      <c r="E187" s="48">
        <v>0</v>
      </c>
      <c r="F187" s="49">
        <v>17563.16584677696</v>
      </c>
      <c r="G187" s="35">
        <f t="shared" si="7"/>
        <v>17563.16584677696</v>
      </c>
      <c r="H187" s="35">
        <f t="shared" si="8"/>
        <v>22769.83013831776</v>
      </c>
    </row>
    <row r="188" spans="1:8" s="36" customFormat="1" ht="18">
      <c r="A188" s="33">
        <v>43871</v>
      </c>
      <c r="B188" s="47">
        <v>611.22662</v>
      </c>
      <c r="C188" s="49">
        <v>4189.5564365</v>
      </c>
      <c r="D188" s="35">
        <f t="shared" si="6"/>
        <v>4800.7830565</v>
      </c>
      <c r="E188" s="48">
        <v>0</v>
      </c>
      <c r="F188" s="49">
        <v>24819.09263705856</v>
      </c>
      <c r="G188" s="35">
        <f aca="true" t="shared" si="9" ref="G188:G198">E188+F188</f>
        <v>24819.09263705856</v>
      </c>
      <c r="H188" s="35">
        <f aca="true" t="shared" si="10" ref="H188:H198">D188+G188</f>
        <v>29619.87569355856</v>
      </c>
    </row>
    <row r="189" spans="1:8" s="36" customFormat="1" ht="18">
      <c r="A189" s="33">
        <v>43903</v>
      </c>
      <c r="B189" s="47">
        <v>1390.346095</v>
      </c>
      <c r="C189" s="47">
        <v>6053.0925955228395</v>
      </c>
      <c r="D189" s="35">
        <f t="shared" si="6"/>
        <v>7443.438690522839</v>
      </c>
      <c r="E189" s="48">
        <v>0</v>
      </c>
      <c r="F189" s="49">
        <v>22169.260232454228</v>
      </c>
      <c r="G189" s="35">
        <f t="shared" si="9"/>
        <v>22169.260232454228</v>
      </c>
      <c r="H189" s="35">
        <f t="shared" si="10"/>
        <v>29612.698922977066</v>
      </c>
    </row>
    <row r="190" spans="1:8" s="36" customFormat="1" ht="18">
      <c r="A190" s="33">
        <v>43935</v>
      </c>
      <c r="B190" s="50">
        <v>1064.714727</v>
      </c>
      <c r="C190" s="50">
        <v>8071.3547254646</v>
      </c>
      <c r="D190" s="35">
        <f t="shared" si="6"/>
        <v>9136.0694524646</v>
      </c>
      <c r="E190" s="51">
        <v>0</v>
      </c>
      <c r="F190" s="52">
        <v>14356.768955394095</v>
      </c>
      <c r="G190" s="35">
        <f t="shared" si="9"/>
        <v>14356.768955394095</v>
      </c>
      <c r="H190" s="35">
        <f t="shared" si="10"/>
        <v>23492.838407858697</v>
      </c>
    </row>
    <row r="191" spans="1:8" s="36" customFormat="1" ht="18">
      <c r="A191" s="33">
        <v>43967</v>
      </c>
      <c r="B191" s="35">
        <v>651.573636</v>
      </c>
      <c r="C191" s="35">
        <v>2822.7869334250004</v>
      </c>
      <c r="D191" s="35">
        <f t="shared" si="6"/>
        <v>3474.3605694250004</v>
      </c>
      <c r="E191" s="43">
        <v>0</v>
      </c>
      <c r="F191" s="42">
        <v>21014.922226606388</v>
      </c>
      <c r="G191" s="35">
        <f t="shared" si="9"/>
        <v>21014.922226606388</v>
      </c>
      <c r="H191" s="35">
        <f t="shared" si="10"/>
        <v>24489.282796031388</v>
      </c>
    </row>
    <row r="192" spans="1:8" s="36" customFormat="1" ht="18">
      <c r="A192" s="33">
        <v>43999</v>
      </c>
      <c r="B192" s="47">
        <v>11736.895409</v>
      </c>
      <c r="C192" s="47">
        <v>4029.5327391492</v>
      </c>
      <c r="D192" s="35">
        <f t="shared" si="6"/>
        <v>15766.4281481492</v>
      </c>
      <c r="E192" s="48">
        <v>0</v>
      </c>
      <c r="F192" s="49">
        <v>23282.1352871834</v>
      </c>
      <c r="G192" s="35">
        <f t="shared" si="9"/>
        <v>23282.1352871834</v>
      </c>
      <c r="H192" s="35">
        <f t="shared" si="10"/>
        <v>39048.5634353326</v>
      </c>
    </row>
    <row r="193" spans="1:8" s="36" customFormat="1" ht="18">
      <c r="A193" s="33">
        <v>44013</v>
      </c>
      <c r="B193" s="47">
        <v>702.976106</v>
      </c>
      <c r="C193" s="47">
        <v>4350.8770075222</v>
      </c>
      <c r="D193" s="35">
        <f t="shared" si="6"/>
        <v>5053.8531135222</v>
      </c>
      <c r="E193" s="48">
        <v>0</v>
      </c>
      <c r="F193" s="53">
        <v>16635.14236777135</v>
      </c>
      <c r="G193" s="35">
        <f t="shared" si="9"/>
        <v>16635.14236777135</v>
      </c>
      <c r="H193" s="35">
        <f t="shared" si="10"/>
        <v>21688.99548129355</v>
      </c>
    </row>
    <row r="194" spans="1:8" s="36" customFormat="1" ht="18">
      <c r="A194" s="33">
        <v>44058</v>
      </c>
      <c r="B194" s="47">
        <v>11125.185051511999</v>
      </c>
      <c r="C194" s="47">
        <v>5217.832974611801</v>
      </c>
      <c r="D194" s="35">
        <f t="shared" si="6"/>
        <v>16343.018026123798</v>
      </c>
      <c r="E194" s="48">
        <v>0</v>
      </c>
      <c r="F194" s="53">
        <v>13544.263486959753</v>
      </c>
      <c r="G194" s="35">
        <f t="shared" si="9"/>
        <v>13544.263486959753</v>
      </c>
      <c r="H194" s="35">
        <f t="shared" si="10"/>
        <v>29887.28151308355</v>
      </c>
    </row>
    <row r="195" spans="1:8" s="36" customFormat="1" ht="18">
      <c r="A195" s="33">
        <v>44075</v>
      </c>
      <c r="B195" s="47">
        <v>875.486266</v>
      </c>
      <c r="C195" s="47">
        <v>4753.2555311607</v>
      </c>
      <c r="D195" s="35">
        <f t="shared" si="6"/>
        <v>5628.7417971607</v>
      </c>
      <c r="E195" s="48">
        <v>0</v>
      </c>
      <c r="F195" s="53">
        <v>20839.742460841106</v>
      </c>
      <c r="G195" s="35">
        <f t="shared" si="9"/>
        <v>20839.742460841106</v>
      </c>
      <c r="H195" s="35">
        <f t="shared" si="10"/>
        <v>26468.484258001805</v>
      </c>
    </row>
    <row r="196" spans="1:8" s="36" customFormat="1" ht="18">
      <c r="A196" s="33">
        <v>44122</v>
      </c>
      <c r="B196" s="47">
        <v>12906.792264</v>
      </c>
      <c r="C196" s="47">
        <v>3985.270072317</v>
      </c>
      <c r="D196" s="35">
        <f t="shared" si="6"/>
        <v>16892.062336317</v>
      </c>
      <c r="E196" s="48">
        <v>0</v>
      </c>
      <c r="F196" s="53">
        <v>8348.91594980972</v>
      </c>
      <c r="G196" s="35">
        <f t="shared" si="9"/>
        <v>8348.91594980972</v>
      </c>
      <c r="H196" s="35">
        <f t="shared" si="10"/>
        <v>25240.978286126723</v>
      </c>
    </row>
    <row r="197" spans="1:8" s="36" customFormat="1" ht="18">
      <c r="A197" s="33">
        <v>44154</v>
      </c>
      <c r="B197" s="47">
        <v>875.846649</v>
      </c>
      <c r="C197" s="47">
        <v>6199.0860921166</v>
      </c>
      <c r="D197" s="35">
        <f t="shared" si="6"/>
        <v>7074.9327411166005</v>
      </c>
      <c r="E197" s="48">
        <v>0</v>
      </c>
      <c r="F197" s="53">
        <v>22249.146398881006</v>
      </c>
      <c r="G197" s="35">
        <f t="shared" si="9"/>
        <v>22249.146398881006</v>
      </c>
      <c r="H197" s="35">
        <f t="shared" si="10"/>
        <v>29324.079139997608</v>
      </c>
    </row>
    <row r="198" spans="1:8" s="36" customFormat="1" ht="18">
      <c r="A198" s="33">
        <v>44185</v>
      </c>
      <c r="B198" s="47">
        <v>968.448242</v>
      </c>
      <c r="C198" s="47">
        <v>4987.6012360559</v>
      </c>
      <c r="D198" s="35">
        <f t="shared" si="6"/>
        <v>5956.0494780559</v>
      </c>
      <c r="E198" s="48">
        <v>0</v>
      </c>
      <c r="F198" s="53">
        <v>24492.108983275582</v>
      </c>
      <c r="G198" s="35">
        <f t="shared" si="9"/>
        <v>24492.108983275582</v>
      </c>
      <c r="H198" s="35">
        <f t="shared" si="10"/>
        <v>30448.158461331484</v>
      </c>
    </row>
    <row r="199" spans="1:8" s="36" customFormat="1" ht="18">
      <c r="A199" s="33">
        <v>44216</v>
      </c>
      <c r="B199" s="47">
        <v>976.27784</v>
      </c>
      <c r="C199" s="47">
        <v>7617.6447137044</v>
      </c>
      <c r="D199" s="47">
        <f>+B199+C199</f>
        <v>8593.9225537044</v>
      </c>
      <c r="E199" s="48">
        <v>0</v>
      </c>
      <c r="F199" s="53">
        <v>21040.313160608708</v>
      </c>
      <c r="G199" s="53">
        <f>+E199+F199</f>
        <v>21040.313160608708</v>
      </c>
      <c r="H199" s="35">
        <f>+D199+G199</f>
        <v>29634.23571431311</v>
      </c>
    </row>
    <row r="200" spans="1:8" s="36" customFormat="1" ht="18">
      <c r="A200" s="33">
        <v>44237</v>
      </c>
      <c r="B200" s="47">
        <v>1004.383073</v>
      </c>
      <c r="C200" s="47">
        <v>4192.1915950163</v>
      </c>
      <c r="D200" s="47">
        <f>+B200+C200</f>
        <v>5196.5746680163</v>
      </c>
      <c r="E200" s="48">
        <v>0</v>
      </c>
      <c r="F200" s="53">
        <v>16991.155776175943</v>
      </c>
      <c r="G200" s="53">
        <f>+E200+F200</f>
        <v>16991.155776175943</v>
      </c>
      <c r="H200" s="32">
        <f>+D200+G200</f>
        <v>22187.730444192242</v>
      </c>
    </row>
    <row r="201" spans="1:8" s="36" customFormat="1" ht="18">
      <c r="A201" s="33">
        <v>44258</v>
      </c>
      <c r="B201" s="35">
        <v>2140.403888</v>
      </c>
      <c r="C201" s="35">
        <v>7422.4949324998</v>
      </c>
      <c r="D201" s="35">
        <f>+B201+C201</f>
        <v>9562.898820499799</v>
      </c>
      <c r="E201" s="43">
        <v>0</v>
      </c>
      <c r="F201" s="54">
        <v>27576.094531838684</v>
      </c>
      <c r="G201" s="54">
        <f>+E201+F201</f>
        <v>27576.094531838684</v>
      </c>
      <c r="H201" s="32">
        <f>+D201+G201</f>
        <v>37138.99335233848</v>
      </c>
    </row>
    <row r="202" spans="1:8" ht="15.75">
      <c r="A202" s="62" t="s">
        <v>36</v>
      </c>
      <c r="B202" s="63"/>
      <c r="C202" s="63"/>
      <c r="D202" s="63"/>
      <c r="E202" s="63"/>
      <c r="F202" s="63"/>
      <c r="G202" s="63"/>
      <c r="H202" s="64"/>
    </row>
  </sheetData>
  <sheetProtection/>
  <mergeCells count="6">
    <mergeCell ref="A5:A6"/>
    <mergeCell ref="B2:H2"/>
    <mergeCell ref="B5:D5"/>
    <mergeCell ref="E5:G5"/>
    <mergeCell ref="A202:H202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1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0" sqref="D70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="24" customFormat="1" ht="18.75"/>
    <row r="4" spans="1:8" s="24" customFormat="1" ht="31.5" customHeight="1">
      <c r="A4" s="59" t="s">
        <v>32</v>
      </c>
      <c r="B4" s="61" t="s">
        <v>33</v>
      </c>
      <c r="C4" s="61"/>
      <c r="D4" s="61"/>
      <c r="E4" s="61" t="s">
        <v>27</v>
      </c>
      <c r="F4" s="61"/>
      <c r="G4" s="61"/>
      <c r="H4" s="65" t="s">
        <v>0</v>
      </c>
    </row>
    <row r="5" spans="1:8" s="24" customFormat="1" ht="43.5" customHeight="1">
      <c r="A5" s="59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6"/>
    </row>
    <row r="6" spans="1:8" ht="18">
      <c r="A6" s="28" t="s">
        <v>90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91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92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93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94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95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96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97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37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38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39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40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41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42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43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44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45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46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47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48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49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50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51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52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53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54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55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56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57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58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59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60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61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62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63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64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65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66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67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68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69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70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71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72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73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74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75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76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77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78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79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80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81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82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83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84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85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57797.88447969443</v>
      </c>
      <c r="G62" s="2">
        <v>57797.88447969443</v>
      </c>
      <c r="H62" s="2">
        <v>73091.13258869443</v>
      </c>
    </row>
    <row r="63" spans="1:8" ht="18">
      <c r="A63" s="28" t="s">
        <v>86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71532.05680486737</v>
      </c>
      <c r="G63" s="2">
        <v>71532.05680486737</v>
      </c>
      <c r="H63" s="2">
        <v>99034.40079437164</v>
      </c>
    </row>
    <row r="64" spans="1:8" ht="18">
      <c r="A64" s="28" t="s">
        <v>87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54052.642163609235</v>
      </c>
      <c r="G64" s="2">
        <v>54052.642163609235</v>
      </c>
      <c r="H64" s="2">
        <v>80234.39907892712</v>
      </c>
    </row>
    <row r="65" spans="1:8" ht="18">
      <c r="A65" s="28" t="s">
        <v>88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70554.401993331</v>
      </c>
      <c r="G65" s="2">
        <v>70554.401993331</v>
      </c>
      <c r="H65" s="2">
        <v>101195.49253630778</v>
      </c>
    </row>
    <row r="66" spans="1:8" ht="18">
      <c r="A66" s="28" t="s">
        <v>89</v>
      </c>
      <c r="B66" s="2">
        <f>SUM(Monthly!B187:B189)</f>
        <v>2599.5219859999997</v>
      </c>
      <c r="C66" s="2">
        <f>SUM(Monthly!C187:C189)</f>
        <v>14851.364052563638</v>
      </c>
      <c r="D66" s="2">
        <f>SUM(Monthly!D187:D189)</f>
        <v>17450.88603856364</v>
      </c>
      <c r="E66" s="2">
        <f>SUM(Monthly!E187:E189)</f>
        <v>0</v>
      </c>
      <c r="F66" s="2">
        <f>SUM(Monthly!F187:F189)</f>
        <v>64551.51871628975</v>
      </c>
      <c r="G66" s="2">
        <f>SUM(Monthly!G187:G189)</f>
        <v>64551.51871628975</v>
      </c>
      <c r="H66" s="2">
        <f>SUM(Monthly!H187:H189)</f>
        <v>82002.40475485339</v>
      </c>
    </row>
    <row r="67" spans="1:8" ht="18">
      <c r="A67" s="28" t="s">
        <v>98</v>
      </c>
      <c r="B67" s="2">
        <f>SUM(Monthly!B190:B192)</f>
        <v>13453.183772</v>
      </c>
      <c r="C67" s="2">
        <f>SUM(Monthly!C190:C192)</f>
        <v>14923.674398038802</v>
      </c>
      <c r="D67" s="2">
        <f>SUM(Monthly!D190:D192)</f>
        <v>28376.858170038802</v>
      </c>
      <c r="E67" s="2">
        <f>SUM(Monthly!E190:E192)</f>
        <v>0</v>
      </c>
      <c r="F67" s="2">
        <f>SUM(Monthly!F190:F192)</f>
        <v>58653.826469183885</v>
      </c>
      <c r="G67" s="2">
        <f>SUM(Monthly!G190:G192)</f>
        <v>58653.826469183885</v>
      </c>
      <c r="H67" s="2">
        <f>SUM(Monthly!H190:H192)</f>
        <v>87030.68463922269</v>
      </c>
    </row>
    <row r="68" spans="1:8" ht="18">
      <c r="A68" s="28" t="s">
        <v>99</v>
      </c>
      <c r="B68" s="2">
        <f>SUM(Monthly!B193:B195)</f>
        <v>12703.647423511999</v>
      </c>
      <c r="C68" s="2">
        <f>SUM(Monthly!C193:C195)</f>
        <v>14321.965513294701</v>
      </c>
      <c r="D68" s="2">
        <f>SUM(Monthly!D193:D195)</f>
        <v>27025.612936806698</v>
      </c>
      <c r="E68" s="2">
        <f>SUM(Monthly!E193:E195)</f>
        <v>0</v>
      </c>
      <c r="F68" s="2">
        <f>SUM(Monthly!F193:F195)</f>
        <v>51019.14831557221</v>
      </c>
      <c r="G68" s="2">
        <f>SUM(Monthly!G193:G195)</f>
        <v>51019.14831557221</v>
      </c>
      <c r="H68" s="2">
        <f>SUM(Monthly!H193:H195)</f>
        <v>78044.7612523789</v>
      </c>
    </row>
    <row r="69" spans="1:8" ht="18">
      <c r="A69" s="28" t="s">
        <v>101</v>
      </c>
      <c r="B69" s="2">
        <f>SUM(Monthly!B196:B198)</f>
        <v>14751.087155</v>
      </c>
      <c r="C69" s="2">
        <f>SUM(Monthly!C196:C198)</f>
        <v>15171.9574004895</v>
      </c>
      <c r="D69" s="2">
        <f>SUM(Monthly!D196:D198)</f>
        <v>29923.044555489505</v>
      </c>
      <c r="E69" s="2">
        <f>SUM(Monthly!E196:E198)</f>
        <v>0</v>
      </c>
      <c r="F69" s="2">
        <f>SUM(Monthly!F196:F198)</f>
        <v>55090.17133196631</v>
      </c>
      <c r="G69" s="2">
        <f>SUM(Monthly!G196:G198)</f>
        <v>55090.17133196631</v>
      </c>
      <c r="H69" s="2">
        <f>SUM(Monthly!H196:H198)</f>
        <v>85013.21588745582</v>
      </c>
    </row>
    <row r="70" spans="1:8" ht="18">
      <c r="A70" s="55" t="s">
        <v>104</v>
      </c>
      <c r="B70" s="38">
        <f>SUM(Monthly!B199:B201)</f>
        <v>4121.0648009999995</v>
      </c>
      <c r="C70" s="38">
        <f>SUM(Monthly!C199:C201)</f>
        <v>19232.331241220498</v>
      </c>
      <c r="D70" s="38">
        <f>SUM(Monthly!D199:D201)</f>
        <v>23353.3960422205</v>
      </c>
      <c r="E70" s="38">
        <f>SUM(Monthly!E199:E201)</f>
        <v>0</v>
      </c>
      <c r="F70" s="38">
        <f>SUM(Monthly!F199:F201)</f>
        <v>65607.56346862334</v>
      </c>
      <c r="G70" s="38">
        <f>SUM(Monthly!G199:G201)</f>
        <v>65607.56346862334</v>
      </c>
      <c r="H70" s="38">
        <f>SUM(Monthly!H199:H201)</f>
        <v>88960.95951084384</v>
      </c>
    </row>
    <row r="71" spans="1:8" ht="15.75">
      <c r="A71" s="62" t="s">
        <v>36</v>
      </c>
      <c r="B71" s="63"/>
      <c r="C71" s="63"/>
      <c r="D71" s="63"/>
      <c r="E71" s="63"/>
      <c r="F71" s="63"/>
      <c r="G71" s="63"/>
      <c r="H71" s="64"/>
    </row>
  </sheetData>
  <sheetProtection/>
  <mergeCells count="6">
    <mergeCell ref="A4:A5"/>
    <mergeCell ref="B4:D4"/>
    <mergeCell ref="E4:G4"/>
    <mergeCell ref="B2:H2"/>
    <mergeCell ref="H4:H5"/>
    <mergeCell ref="A71:H71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7.886718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6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8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</row>
    <row r="13" spans="1:8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</row>
    <row r="14" spans="1:8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</row>
    <row r="15" spans="1:8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</row>
    <row r="16" spans="1:8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</row>
    <row r="17" spans="1:8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</row>
    <row r="18" spans="1:8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</row>
    <row r="19" spans="1:8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</row>
    <row r="20" spans="1:8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</row>
    <row r="21" spans="1:8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</row>
    <row r="22" spans="1:8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</row>
    <row r="23" spans="1:8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</row>
    <row r="24" spans="1:8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</row>
    <row r="25" spans="1:8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</row>
    <row r="26" spans="1:8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253936.985441502</v>
      </c>
      <c r="G26" s="2">
        <v>253936.985441502</v>
      </c>
      <c r="H26" s="2">
        <v>353555.42499830096</v>
      </c>
    </row>
    <row r="27" spans="1:8" ht="15.75">
      <c r="A27" s="19">
        <v>2020</v>
      </c>
      <c r="B27" s="2">
        <f>SUM(Monthly!B187:B198)</f>
        <v>43507.440336511994</v>
      </c>
      <c r="C27" s="2">
        <f>SUM(Monthly!C187:C198)</f>
        <v>59268.96136438665</v>
      </c>
      <c r="D27" s="2">
        <f>SUM(Monthly!D187:D198)</f>
        <v>102776.40170089864</v>
      </c>
      <c r="E27" s="2">
        <f>SUM(Monthly!E187:E198)</f>
        <v>0</v>
      </c>
      <c r="F27" s="2">
        <f>SUM(Monthly!F187:F198)</f>
        <v>229314.66483301215</v>
      </c>
      <c r="G27" s="2">
        <f>SUM(Monthly!G187:G198)</f>
        <v>229314.66483301215</v>
      </c>
      <c r="H27" s="2">
        <f>SUM(Monthly!H187:H198)</f>
        <v>332091.06653391087</v>
      </c>
    </row>
    <row r="28" spans="1:8" ht="15.75">
      <c r="A28" s="62" t="s">
        <v>36</v>
      </c>
      <c r="B28" s="63"/>
      <c r="C28" s="63"/>
      <c r="D28" s="63"/>
      <c r="E28" s="63"/>
      <c r="F28" s="63"/>
      <c r="G28" s="63"/>
      <c r="H28" s="64"/>
    </row>
  </sheetData>
  <sheetProtection/>
  <mergeCells count="6">
    <mergeCell ref="A28:H28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2021-07-08T15:59:19Z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