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<sst xmlns="http://schemas.openxmlformats.org/spreadsheetml/2006/main" count="79" uniqueCount="41">
  <si>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</si>
  <si>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</si>
  <si>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</si>
  <si>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</si>
  <si>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</si>
  <si>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</si>
  <si>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</si>
  <si>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</si>
  <si>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</si>
  <si>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</si>
  <si>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</si>
  <si>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</si>
  <si>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</si>
  <si>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</si>
  <si>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</si>
  <si>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</si>
  <si>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</si>
  <si>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</si>
  <si>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</si>
  <si>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</si>
  <si>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</si>
  <si>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</si>
  <si>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</si>
  <si>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</si>
  <si>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</si>
  <si>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</si>
  <si>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</si>
  <si>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</si>
  <si>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</si>
  <si>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</si>
  <si>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</si>
  <si>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Sources: BRB and Ministry of Finance,  Budget and Privatization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</si>
  <si>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</si>
  <si>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</si>
  <si>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</si>
  <si>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</si>
  <si>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</si>
  <si>
    <t>2018</t>
  </si>
  <si>
    <t>Q3-2019</t>
  </si>
  <si>
    <t>November-2019</t>
  </si>
  <si>
    <t xml:space="preserve">Sources: BRB,OBR and Ministry of Finance,Budget and Economic Developpement Cooperation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</si>
</sst>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2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2" fontId="25" fillId="0" borderId="10" xfId="0" applyNumberFormat="1" applyFont="1" applyBorder="1" applyAlignment="1">
      <alignment/>
    </xf>
    <xf numFmtId="168" fontId="52" fillId="0" borderId="0" xfId="0" applyFont="1" applyAlignment="1">
      <alignment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33" borderId="11" xfId="0" applyFont="1" applyFill="1" applyBorder="1" applyAlignment="1">
      <alignment/>
    </xf>
    <xf numFmtId="168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168" fontId="56" fillId="6" borderId="12" xfId="0" applyFont="1" applyFill="1" applyBorder="1" applyAlignment="1">
      <alignment/>
    </xf>
    <xf numFmtId="168" fontId="53" fillId="6" borderId="12" xfId="0" applyFont="1" applyFill="1" applyBorder="1" applyAlignment="1">
      <alignment/>
    </xf>
    <xf numFmtId="171" fontId="53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1" fillId="0" borderId="10" xfId="0" applyFont="1" applyBorder="1" applyAlignment="1" quotePrefix="1">
      <alignment/>
    </xf>
    <xf numFmtId="168" fontId="31" fillId="0" borderId="10" xfId="0" applyFont="1" applyBorder="1" applyAlignment="1">
      <alignment horizontal="left"/>
    </xf>
    <xf numFmtId="168" fontId="31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0" borderId="0" xfId="0" applyNumberFormat="1" applyFont="1" applyAlignment="1">
      <alignment horizontal="center"/>
    </xf>
    <xf numFmtId="169" fontId="25" fillId="0" borderId="10" xfId="0" applyNumberFormat="1" applyFont="1" applyBorder="1" applyAlignment="1">
      <alignment horizontal="right"/>
    </xf>
    <xf numFmtId="168" fontId="25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7" fillId="0" borderId="0" xfId="0" applyFont="1" applyBorder="1" applyAlignment="1">
      <alignment horizontal="center" wrapText="1"/>
    </xf>
    <xf numFmtId="168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25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1" fillId="34" borderId="13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/>
    </xf>
    <xf numFmtId="168" fontId="32" fillId="35" borderId="10" xfId="0" applyNumberFormat="1" applyFont="1" applyFill="1" applyBorder="1" applyAlignment="1">
      <alignment vertical="center"/>
    </xf>
    <xf numFmtId="168" fontId="32" fillId="35" borderId="10" xfId="0" applyNumberFormat="1" applyFont="1" applyFill="1" applyBorder="1" applyAlignment="1">
      <alignment vertical="center" wrapText="1"/>
    </xf>
    <xf numFmtId="173" fontId="25" fillId="0" borderId="14" xfId="0" applyNumberFormat="1" applyFont="1" applyFill="1" applyBorder="1" applyAlignment="1" applyProtection="1" quotePrefix="1">
      <alignment horizontal="left"/>
      <protection/>
    </xf>
    <xf numFmtId="169" fontId="25" fillId="0" borderId="15" xfId="0" applyNumberFormat="1" applyFont="1" applyBorder="1" applyAlignment="1">
      <alignment horizontal="right"/>
    </xf>
    <xf numFmtId="169" fontId="25" fillId="0" borderId="10" xfId="0" applyNumberFormat="1" applyFont="1" applyFill="1" applyBorder="1" applyAlignment="1">
      <alignment/>
    </xf>
    <xf numFmtId="169" fontId="25" fillId="0" borderId="10" xfId="47" applyNumberFormat="1" applyFont="1" applyFill="1" applyBorder="1" applyAlignment="1" applyProtection="1">
      <alignment/>
      <protection/>
    </xf>
    <xf numFmtId="169" fontId="25" fillId="0" borderId="10" xfId="47" applyNumberFormat="1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168" fontId="25" fillId="0" borderId="10" xfId="0" applyFont="1" applyFill="1" applyBorder="1" applyAlignment="1">
      <alignment horizontal="right"/>
    </xf>
    <xf numFmtId="168" fontId="25" fillId="0" borderId="10" xfId="0" applyFont="1" applyFill="1" applyBorder="1" applyAlignment="1">
      <alignment/>
    </xf>
    <xf numFmtId="169" fontId="25" fillId="0" borderId="10" xfId="47" applyNumberFormat="1" applyFont="1" applyBorder="1" applyAlignment="1">
      <alignment/>
    </xf>
    <xf numFmtId="168" fontId="25" fillId="0" borderId="10" xfId="0" applyFont="1" applyBorder="1" applyAlignment="1">
      <alignment horizontal="right"/>
    </xf>
    <xf numFmtId="168" fontId="31" fillId="34" borderId="13" xfId="0" applyFont="1" applyFill="1" applyBorder="1" applyAlignment="1">
      <alignment horizontal="center" vertical="center"/>
    </xf>
    <xf numFmtId="168" fontId="31" fillId="34" borderId="16" xfId="0" applyFont="1" applyFill="1" applyBorder="1" applyAlignment="1">
      <alignment horizontal="center" vertical="center"/>
    </xf>
    <xf numFmtId="168" fontId="31" fillId="34" borderId="17" xfId="0" applyFont="1" applyFill="1" applyBorder="1" applyAlignment="1">
      <alignment horizontal="center" vertical="center"/>
    </xf>
    <xf numFmtId="168" fontId="32" fillId="0" borderId="0" xfId="0" applyNumberFormat="1" applyFont="1" applyAlignment="1">
      <alignment horizontal="left"/>
    </xf>
    <xf numFmtId="168" fontId="32" fillId="35" borderId="14" xfId="0" applyNumberFormat="1" applyFont="1" applyFill="1" applyBorder="1" applyAlignment="1">
      <alignment horizontal="center" vertical="center"/>
    </xf>
    <xf numFmtId="168" fontId="32" fillId="35" borderId="15" xfId="0" applyNumberFormat="1" applyFont="1" applyFill="1" applyBorder="1" applyAlignment="1">
      <alignment horizontal="center" vertical="center"/>
    </xf>
    <xf numFmtId="168" fontId="32" fillId="35" borderId="18" xfId="0" applyNumberFormat="1" applyFont="1" applyFill="1" applyBorder="1" applyAlignment="1">
      <alignment horizontal="center" vertical="center"/>
    </xf>
    <xf numFmtId="168" fontId="32" fillId="35" borderId="19" xfId="0" applyNumberFormat="1" applyFont="1" applyFill="1" applyBorder="1" applyAlignment="1">
      <alignment horizontal="center" vertical="center"/>
    </xf>
    <xf numFmtId="168" fontId="32" fillId="35" borderId="20" xfId="0" applyNumberFormat="1" applyFont="1" applyFill="1" applyBorder="1" applyAlignment="1">
      <alignment horizontal="center" vertical="center"/>
    </xf>
    <xf numFmtId="168" fontId="32" fillId="35" borderId="13" xfId="0" applyNumberFormat="1" applyFont="1" applyFill="1" applyBorder="1" applyAlignment="1">
      <alignment horizontal="center" vertical="center" wrapText="1"/>
    </xf>
    <xf numFmtId="168" fontId="32" fillId="35" borderId="17" xfId="0" applyNumberFormat="1" applyFont="1" applyFill="1" applyBorder="1" applyAlignment="1">
      <alignment horizontal="center" vertical="center" wrapText="1"/>
    </xf>
    <xf numFmtId="168" fontId="34" fillId="0" borderId="14" xfId="0" applyNumberFormat="1" applyFont="1" applyBorder="1" applyAlignment="1">
      <alignment horizontal="left"/>
    </xf>
    <xf numFmtId="168" fontId="34" fillId="0" borderId="15" xfId="0" applyNumberFormat="1" applyFont="1" applyBorder="1" applyAlignment="1">
      <alignment horizontal="left"/>
    </xf>
    <xf numFmtId="168" fontId="34" fillId="0" borderId="18" xfId="0" applyNumberFormat="1" applyFont="1" applyBorder="1" applyAlignment="1">
      <alignment horizontal="left"/>
    </xf>
    <xf numFmtId="168" fontId="32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4</v>
      </c>
    </row>
    <row r="3" spans="2:3" ht="15.75">
      <c r="B3" s="26" t="s">
        <v>5</v>
      </c>
      <c r="C3"/>
    </row>
    <row r="4" ht="15.75">
      <c r="B4" s="26" t="s">
        <v>6</v>
      </c>
    </row>
    <row r="5" ht="15.75">
      <c r="B5" s="26" t="s">
        <v>7</v>
      </c>
    </row>
    <row r="6" ht="15.75">
      <c r="B6" s="26"/>
    </row>
    <row r="8" ht="18.75">
      <c r="B8" s="7" t="s">
        <v>30</v>
      </c>
    </row>
    <row r="9" ht="18.75">
      <c r="B9" s="9" t="s">
        <v>8</v>
      </c>
    </row>
    <row r="11" ht="15.75">
      <c r="B11" s="8" t="s">
        <v>9</v>
      </c>
    </row>
    <row r="12" spans="2:5" ht="16.5" thickBot="1">
      <c r="B12" s="10" t="s">
        <v>10</v>
      </c>
      <c r="C12" s="10" t="s">
        <v>11</v>
      </c>
      <c r="D12" s="10" t="s">
        <v>12</v>
      </c>
      <c r="E12" s="10" t="s">
        <v>13</v>
      </c>
    </row>
    <row r="13" spans="2:5" ht="15.75">
      <c r="B13" s="32" t="s">
        <v>14</v>
      </c>
      <c r="C13" s="11" t="s">
        <v>15</v>
      </c>
      <c r="D13" s="11" t="s">
        <v>14</v>
      </c>
      <c r="E13" s="12" t="s">
        <v>39</v>
      </c>
    </row>
    <row r="14" spans="2:5" ht="15.75">
      <c r="B14" s="32" t="s">
        <v>16</v>
      </c>
      <c r="C14" s="11" t="s">
        <v>17</v>
      </c>
      <c r="D14" s="11" t="s">
        <v>16</v>
      </c>
      <c r="E14" s="12" t="s">
        <v>38</v>
      </c>
    </row>
    <row r="15" spans="2:5" ht="15.75">
      <c r="B15" s="32" t="s">
        <v>18</v>
      </c>
      <c r="C15" s="11" t="s">
        <v>15</v>
      </c>
      <c r="D15" s="11" t="s">
        <v>18</v>
      </c>
      <c r="E15" s="13" t="s">
        <v>37</v>
      </c>
    </row>
    <row r="16" spans="2:5" ht="16.5" thickBot="1">
      <c r="B16" s="14"/>
      <c r="C16" s="15"/>
      <c r="D16" s="15"/>
      <c r="E16" s="15"/>
    </row>
    <row r="18" spans="2:3" ht="15.75">
      <c r="B18" s="8" t="s">
        <v>19</v>
      </c>
      <c r="C18" s="16"/>
    </row>
    <row r="19" spans="2:3" ht="15.75">
      <c r="B19" s="8" t="s">
        <v>36</v>
      </c>
      <c r="C19" s="16"/>
    </row>
    <row r="21" spans="2:3" ht="15.75">
      <c r="B21" s="8" t="s">
        <v>1</v>
      </c>
      <c r="C21" s="22" t="s">
        <v>20</v>
      </c>
    </row>
    <row r="22" spans="2:3" ht="15.75">
      <c r="B22" s="8" t="s">
        <v>2</v>
      </c>
      <c r="C22" s="17" t="s">
        <v>3</v>
      </c>
    </row>
    <row r="25" ht="31.5">
      <c r="B25" s="27" t="s">
        <v>21</v>
      </c>
    </row>
    <row r="26" spans="2:3" ht="18.75">
      <c r="B26" s="47" t="s">
        <v>22</v>
      </c>
      <c r="C26" s="18" t="s">
        <v>23</v>
      </c>
    </row>
    <row r="27" spans="2:3" ht="18.75">
      <c r="B27" s="48"/>
      <c r="C27" s="18" t="s">
        <v>24</v>
      </c>
    </row>
    <row r="28" spans="2:3" ht="18.75">
      <c r="B28" s="49"/>
      <c r="C28" s="18" t="s">
        <v>0</v>
      </c>
    </row>
    <row r="29" spans="2:3" ht="18.75">
      <c r="B29" s="47" t="s">
        <v>25</v>
      </c>
      <c r="C29" s="19" t="s">
        <v>26</v>
      </c>
    </row>
    <row r="30" spans="2:3" ht="18.75">
      <c r="B30" s="48"/>
      <c r="C30" s="19" t="s">
        <v>27</v>
      </c>
    </row>
    <row r="31" spans="2:3" ht="18.75">
      <c r="B31" s="49"/>
      <c r="C31" s="20" t="s">
        <v>0</v>
      </c>
    </row>
    <row r="32" spans="2:3" ht="18.75">
      <c r="B32" s="33" t="s">
        <v>28</v>
      </c>
      <c r="C32" s="18" t="s">
        <v>29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850"/>
  <sheetViews>
    <sheetView zoomScalePageLayoutView="0" workbookViewId="0" topLeftCell="A1">
      <pane xSplit="1" ySplit="5" topLeftCell="B1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5" sqref="K185"/>
    </sheetView>
  </sheetViews>
  <sheetFormatPr defaultColWidth="8.88671875" defaultRowHeight="15.75"/>
  <cols>
    <col min="1" max="1" width="31.99609375" style="0" customWidth="1"/>
    <col min="2" max="2" width="10.10546875" style="0" bestFit="1" customWidth="1"/>
    <col min="3" max="4" width="8.4453125" style="0" bestFit="1" customWidth="1"/>
    <col min="5" max="5" width="12.77734375" style="0" customWidth="1"/>
    <col min="6" max="6" width="12.77734375" style="0" bestFit="1" customWidth="1"/>
    <col min="7" max="7" width="8.4453125" style="0" bestFit="1" customWidth="1"/>
    <col min="8" max="8" width="14.4453125" style="0" customWidth="1"/>
  </cols>
  <sheetData>
    <row r="1" spans="1:9" ht="15.75">
      <c r="A1" s="21" t="s">
        <v>33</v>
      </c>
      <c r="B1" s="1"/>
      <c r="C1" s="1"/>
      <c r="D1" s="1"/>
      <c r="E1" s="1"/>
      <c r="F1" s="1"/>
      <c r="G1" s="1"/>
      <c r="H1" s="1"/>
      <c r="I1" s="1"/>
    </row>
    <row r="2" spans="1:9" s="30" customFormat="1" ht="19.5">
      <c r="A2" s="28"/>
      <c r="B2" s="29"/>
      <c r="C2" s="50" t="s">
        <v>32</v>
      </c>
      <c r="D2" s="50"/>
      <c r="E2" s="50"/>
      <c r="F2" s="50"/>
      <c r="G2" s="29"/>
      <c r="H2" s="29"/>
      <c r="I2" s="29"/>
    </row>
    <row r="3" spans="1:9" s="30" customFormat="1" ht="19.5">
      <c r="A3" s="28"/>
      <c r="B3" s="29"/>
      <c r="C3" s="23"/>
      <c r="D3" s="23"/>
      <c r="E3" s="23"/>
      <c r="F3" s="23"/>
      <c r="G3" s="29"/>
      <c r="H3" s="29"/>
      <c r="I3" s="29"/>
    </row>
    <row r="4" spans="1:9" s="30" customFormat="1" ht="19.5">
      <c r="A4" s="54" t="s">
        <v>35</v>
      </c>
      <c r="B4" s="51" t="s">
        <v>22</v>
      </c>
      <c r="C4" s="52"/>
      <c r="D4" s="53"/>
      <c r="E4" s="51" t="s">
        <v>25</v>
      </c>
      <c r="F4" s="52"/>
      <c r="G4" s="53"/>
      <c r="H4" s="56" t="s">
        <v>28</v>
      </c>
      <c r="I4" s="29"/>
    </row>
    <row r="5" spans="1:9" s="30" customFormat="1" ht="37.5">
      <c r="A5" s="55"/>
      <c r="B5" s="35" t="s">
        <v>34</v>
      </c>
      <c r="C5" s="35" t="s">
        <v>24</v>
      </c>
      <c r="D5" s="35" t="s">
        <v>0</v>
      </c>
      <c r="E5" s="36" t="s">
        <v>26</v>
      </c>
      <c r="F5" s="36" t="s">
        <v>27</v>
      </c>
      <c r="G5" s="35" t="s">
        <v>0</v>
      </c>
      <c r="H5" s="57"/>
      <c r="I5" s="29"/>
    </row>
    <row r="6" spans="1:9" ht="15.75">
      <c r="A6" s="31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</row>
    <row r="7" spans="1:9" ht="15.75">
      <c r="A7" s="31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</row>
    <row r="8" spans="1:9" ht="15.75">
      <c r="A8" s="31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</row>
    <row r="9" spans="1:9" ht="15.75">
      <c r="A9" s="31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</row>
    <row r="10" spans="1:9" ht="15.75">
      <c r="A10" s="31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</row>
    <row r="11" spans="1:9" ht="15.75">
      <c r="A11" s="31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</row>
    <row r="12" spans="1:9" ht="15.75">
      <c r="A12" s="31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</row>
    <row r="13" spans="1:9" ht="15.75">
      <c r="A13" s="31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</row>
    <row r="14" spans="1:9" ht="15.75">
      <c r="A14" s="31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</row>
    <row r="15" spans="1:9" ht="15.75">
      <c r="A15" s="31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</row>
    <row r="16" spans="1:9" ht="15.75">
      <c r="A16" s="31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</row>
    <row r="17" spans="1:9" ht="15.75">
      <c r="A17" s="31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</row>
    <row r="18" spans="1:9" ht="15.75">
      <c r="A18" s="31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</row>
    <row r="19" spans="1:9" ht="15.75">
      <c r="A19" s="31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</row>
    <row r="20" spans="1:9" ht="15.75">
      <c r="A20" s="31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</row>
    <row r="21" spans="1:9" ht="15.75">
      <c r="A21" s="31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</row>
    <row r="22" spans="1:9" ht="15.75">
      <c r="A22" s="31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</row>
    <row r="23" spans="1:9" ht="15.75">
      <c r="A23" s="31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</row>
    <row r="24" spans="1:9" ht="15.75">
      <c r="A24" s="31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</row>
    <row r="25" spans="1:9" ht="15.75">
      <c r="A25" s="31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</row>
    <row r="26" spans="1:9" ht="15.75">
      <c r="A26" s="31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</row>
    <row r="27" spans="1:9" ht="15.75">
      <c r="A27" s="31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</row>
    <row r="28" spans="1:9" ht="15.75">
      <c r="A28" s="31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</row>
    <row r="29" spans="1:9" ht="15.75">
      <c r="A29" s="31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</row>
    <row r="30" spans="1:9" ht="15.75">
      <c r="A30" s="31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</row>
    <row r="31" spans="1:9" ht="15.75">
      <c r="A31" s="31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</row>
    <row r="32" spans="1:9" ht="15.75">
      <c r="A32" s="31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</row>
    <row r="33" spans="1:9" ht="15.75">
      <c r="A33" s="31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</row>
    <row r="34" spans="1:9" ht="15.75">
      <c r="A34" s="31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</row>
    <row r="35" spans="1:9" ht="15.75">
      <c r="A35" s="31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</row>
    <row r="36" spans="1:9" ht="15.75">
      <c r="A36" s="31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</row>
    <row r="37" spans="1:9" ht="15.75">
      <c r="A37" s="31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</row>
    <row r="38" spans="1:9" ht="15.75">
      <c r="A38" s="31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</row>
    <row r="39" spans="1:9" ht="15.75">
      <c r="A39" s="31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</row>
    <row r="40" spans="1:9" ht="15.75">
      <c r="A40" s="31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</row>
    <row r="41" spans="1:9" ht="15.75">
      <c r="A41" s="31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</row>
    <row r="42" spans="1:9" ht="15.75">
      <c r="A42" s="31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</row>
    <row r="43" spans="1:9" ht="15.75">
      <c r="A43" s="31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</row>
    <row r="44" spans="1:9" ht="15.75">
      <c r="A44" s="31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</row>
    <row r="45" spans="1:9" ht="15.75">
      <c r="A45" s="31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</row>
    <row r="46" spans="1:9" ht="15.75">
      <c r="A46" s="31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</row>
    <row r="47" spans="1:9" ht="15.75">
      <c r="A47" s="31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</row>
    <row r="48" spans="1:9" ht="15.75">
      <c r="A48" s="31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</row>
    <row r="49" spans="1:9" ht="15.75">
      <c r="A49" s="31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</row>
    <row r="50" spans="1:9" ht="15.75">
      <c r="A50" s="31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</row>
    <row r="51" spans="1:9" ht="15.75">
      <c r="A51" s="31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</row>
    <row r="52" spans="1:9" ht="15.75">
      <c r="A52" s="31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</row>
    <row r="53" spans="1:9" ht="15.75">
      <c r="A53" s="31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</row>
    <row r="54" spans="1:9" ht="15.75">
      <c r="A54" s="31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</row>
    <row r="55" spans="1:9" ht="15.75">
      <c r="A55" s="31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</row>
    <row r="56" spans="1:9" ht="15.75">
      <c r="A56" s="31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</row>
    <row r="57" spans="1:9" ht="15.75">
      <c r="A57" s="31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</row>
    <row r="58" spans="1:9" ht="15.75">
      <c r="A58" s="31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</row>
    <row r="59" spans="1:9" ht="15.75">
      <c r="A59" s="31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</row>
    <row r="60" spans="1:9" ht="15.75">
      <c r="A60" s="31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</row>
    <row r="61" spans="1:9" ht="15.75">
      <c r="A61" s="31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</row>
    <row r="62" spans="1:9" ht="15.75">
      <c r="A62" s="31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</row>
    <row r="63" spans="1:9" ht="15.75">
      <c r="A63" s="31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</row>
    <row r="64" spans="1:9" ht="15.75">
      <c r="A64" s="31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</row>
    <row r="65" spans="1:9" ht="15.75">
      <c r="A65" s="31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</row>
    <row r="66" spans="1:9" ht="15.75">
      <c r="A66" s="31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</row>
    <row r="67" spans="1:9" ht="15.75">
      <c r="A67" s="31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</row>
    <row r="68" spans="1:9" ht="15.75">
      <c r="A68" s="31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</row>
    <row r="69" spans="1:9" ht="15.75">
      <c r="A69" s="31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</row>
    <row r="70" spans="1:9" ht="15.75">
      <c r="A70" s="31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</row>
    <row r="71" spans="1:9" ht="15.75">
      <c r="A71" s="31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</row>
    <row r="72" spans="1:9" ht="15.75">
      <c r="A72" s="31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</row>
    <row r="73" spans="1:9" ht="15.75">
      <c r="A73" s="31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</row>
    <row r="74" spans="1:9" ht="15.75">
      <c r="A74" s="31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</row>
    <row r="75" spans="1:9" ht="15.75">
      <c r="A75" s="31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</row>
    <row r="76" spans="1:9" ht="15.75">
      <c r="A76" s="31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</row>
    <row r="77" spans="1:9" ht="15.75">
      <c r="A77" s="31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</row>
    <row r="78" spans="1:9" ht="15.75">
      <c r="A78" s="31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</row>
    <row r="79" spans="1:9" ht="15.75">
      <c r="A79" s="31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</row>
    <row r="80" spans="1:9" ht="15.75">
      <c r="A80" s="31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</row>
    <row r="81" spans="1:9" ht="15.75">
      <c r="A81" s="31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</row>
    <row r="82" spans="1:9" ht="15.75">
      <c r="A82" s="31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</row>
    <row r="83" spans="1:9" ht="15.75">
      <c r="A83" s="31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</row>
    <row r="84" spans="1:9" ht="15.75">
      <c r="A84" s="31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</row>
    <row r="85" spans="1:9" ht="15.75">
      <c r="A85" s="31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</row>
    <row r="86" spans="1:9" ht="15.75">
      <c r="A86" s="31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</row>
    <row r="87" spans="1:9" ht="15.75">
      <c r="A87" s="31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</row>
    <row r="88" spans="1:9" ht="15.75">
      <c r="A88" s="31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</row>
    <row r="89" spans="1:9" ht="15.75">
      <c r="A89" s="31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</row>
    <row r="90" spans="1:9" ht="15.75">
      <c r="A90" s="31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</row>
    <row r="91" spans="1:9" ht="15.75">
      <c r="A91" s="31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</row>
    <row r="92" spans="1:9" ht="15.75">
      <c r="A92" s="31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</row>
    <row r="93" spans="1:9" ht="15.75">
      <c r="A93" s="31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</row>
    <row r="94" spans="1:9" ht="15.75">
      <c r="A94" s="31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</row>
    <row r="95" spans="1:9" ht="15.75">
      <c r="A95" s="31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</row>
    <row r="96" spans="1:9" ht="15.75">
      <c r="A96" s="31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</row>
    <row r="97" spans="1:9" ht="15.75">
      <c r="A97" s="31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</row>
    <row r="98" spans="1:9" ht="15.75">
      <c r="A98" s="31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</row>
    <row r="99" spans="1:9" ht="15.75">
      <c r="A99" s="31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</row>
    <row r="100" spans="1:9" ht="15.75">
      <c r="A100" s="31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</row>
    <row r="101" spans="1:9" ht="15.75">
      <c r="A101" s="31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</row>
    <row r="102" spans="1:9" ht="15.75">
      <c r="A102" s="31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</row>
    <row r="103" spans="1:9" ht="15.75">
      <c r="A103" s="31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</row>
    <row r="104" spans="1:9" ht="15.75">
      <c r="A104" s="31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</row>
    <row r="105" spans="1:9" ht="15.75">
      <c r="A105" s="31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</row>
    <row r="106" spans="1:9" ht="15.75">
      <c r="A106" s="31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</row>
    <row r="107" spans="1:9" ht="15.75">
      <c r="A107" s="31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</row>
    <row r="108" spans="1:9" ht="15.75">
      <c r="A108" s="31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</row>
    <row r="109" spans="1:9" ht="15.75">
      <c r="A109" s="31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</row>
    <row r="110" spans="1:9" ht="15.75">
      <c r="A110" s="31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</row>
    <row r="111" spans="1:9" ht="15.75">
      <c r="A111" s="31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</row>
    <row r="112" spans="1:9" ht="15.75">
      <c r="A112" s="31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</row>
    <row r="113" spans="1:9" ht="15.75">
      <c r="A113" s="31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</row>
    <row r="114" spans="1:9" ht="15.75">
      <c r="A114" s="31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</row>
    <row r="115" spans="1:9" ht="15.75">
      <c r="A115" s="31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</row>
    <row r="116" spans="1:9" ht="15.75">
      <c r="A116" s="31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</row>
    <row r="117" spans="1:9" ht="15.75">
      <c r="A117" s="31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</row>
    <row r="118" spans="1:9" ht="15.75">
      <c r="A118" s="31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</row>
    <row r="119" spans="1:9" ht="15.75">
      <c r="A119" s="31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</row>
    <row r="120" spans="1:9" ht="15.75">
      <c r="A120" s="31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</row>
    <row r="121" spans="1:9" ht="15.75">
      <c r="A121" s="31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</row>
    <row r="122" spans="1:9" ht="15.75">
      <c r="A122" s="31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</row>
    <row r="123" spans="1:9" ht="15.75">
      <c r="A123" s="31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</row>
    <row r="124" spans="1:9" ht="15.75">
      <c r="A124" s="31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</row>
    <row r="125" spans="1:9" ht="15.75">
      <c r="A125" s="31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  <c r="I125" s="1"/>
    </row>
    <row r="126" spans="1:9" ht="15.75">
      <c r="A126" s="31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</row>
    <row r="127" spans="1:9" ht="15.75">
      <c r="A127" s="31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</row>
    <row r="128" spans="1:9" ht="15.75">
      <c r="A128" s="31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</row>
    <row r="129" spans="1:9" ht="15.75">
      <c r="A129" s="31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</row>
    <row r="130" spans="1:9" ht="15.75">
      <c r="A130" s="31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</row>
    <row r="131" spans="1:9" ht="15.75">
      <c r="A131" s="31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</row>
    <row r="132" spans="1:9" ht="15.75">
      <c r="A132" s="31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</row>
    <row r="133" spans="1:9" ht="15.75">
      <c r="A133" s="31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</row>
    <row r="134" spans="1:9" ht="15.75">
      <c r="A134" s="31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</row>
    <row r="135" spans="1:9" ht="15.75">
      <c r="A135" s="31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</row>
    <row r="136" spans="1:9" ht="15.75">
      <c r="A136" s="31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</row>
    <row r="137" spans="1:9" ht="15.75">
      <c r="A137" s="31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</row>
    <row r="138" spans="1:9" ht="15.75">
      <c r="A138" s="31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</row>
    <row r="139" spans="1:9" ht="15.75">
      <c r="A139" s="31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</row>
    <row r="140" spans="1:9" ht="15.75">
      <c r="A140" s="31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</row>
    <row r="141" spans="1:9" ht="15.75">
      <c r="A141" s="31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</row>
    <row r="142" spans="1:9" ht="15.75">
      <c r="A142" s="31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</row>
    <row r="143" spans="1:9" ht="15.75">
      <c r="A143" s="31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</row>
    <row r="144" spans="1:9" ht="15.75">
      <c r="A144" s="31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</row>
    <row r="145" spans="1:9" ht="15.75">
      <c r="A145" s="31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</row>
    <row r="146" spans="1:9" ht="15.75">
      <c r="A146" s="31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</row>
    <row r="147" spans="1:9" ht="15.75">
      <c r="A147" s="31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</row>
    <row r="148" spans="1:9" ht="15.75">
      <c r="A148" s="31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</row>
    <row r="149" spans="1:9" ht="15.75">
      <c r="A149" s="31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</row>
    <row r="150" spans="1:9" ht="15.75">
      <c r="A150" s="31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</row>
    <row r="151" spans="1:9" ht="15.75">
      <c r="A151" s="31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</row>
    <row r="152" spans="1:9" ht="15.75">
      <c r="A152" s="31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</row>
    <row r="153" spans="1:9" ht="15.75">
      <c r="A153" s="31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</row>
    <row r="154" spans="1:9" ht="15.75">
      <c r="A154" s="31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</row>
    <row r="155" spans="1:9" ht="15.75">
      <c r="A155" s="31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</row>
    <row r="156" spans="1:9" ht="15.75">
      <c r="A156" s="31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</row>
    <row r="157" spans="1:9" ht="15.75">
      <c r="A157" s="31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</row>
    <row r="158" spans="1:9" ht="15.75">
      <c r="A158" s="31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</row>
    <row r="159" spans="1:9" ht="15.75">
      <c r="A159" s="31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</row>
    <row r="160" spans="1:9" ht="15.75">
      <c r="A160" s="31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</row>
    <row r="161" spans="1:9" ht="15.75">
      <c r="A161" s="31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</row>
    <row r="162" spans="1:9" ht="15.75">
      <c r="A162" s="31">
        <v>43101</v>
      </c>
      <c r="B162" s="25">
        <v>62945.116427</v>
      </c>
      <c r="C162" s="24">
        <v>9475.431837</v>
      </c>
      <c r="D162" s="2">
        <v>72420.548264</v>
      </c>
      <c r="E162" s="24">
        <v>59532.137902</v>
      </c>
      <c r="F162" s="24">
        <v>12723.634211</v>
      </c>
      <c r="G162" s="2">
        <v>72255.772113</v>
      </c>
      <c r="H162" s="3">
        <v>164.7761509999982</v>
      </c>
      <c r="I162" s="1"/>
    </row>
    <row r="163" spans="1:9" ht="15.75">
      <c r="A163" s="31">
        <v>43132</v>
      </c>
      <c r="B163" s="25">
        <v>58578.381365</v>
      </c>
      <c r="C163" s="24">
        <v>24358.3</v>
      </c>
      <c r="D163" s="2">
        <v>82936.681365</v>
      </c>
      <c r="E163" s="24">
        <v>93946.50996376545</v>
      </c>
      <c r="F163" s="24">
        <v>34549.740527999995</v>
      </c>
      <c r="G163" s="2">
        <v>128496.25049176544</v>
      </c>
      <c r="H163" s="3">
        <v>-45559.56912676545</v>
      </c>
      <c r="I163" s="1"/>
    </row>
    <row r="164" spans="1:9" ht="15.75">
      <c r="A164" s="31">
        <v>43160</v>
      </c>
      <c r="B164" s="25">
        <v>90994.550375</v>
      </c>
      <c r="C164" s="24">
        <v>18147.3</v>
      </c>
      <c r="D164" s="2">
        <v>109141.85037500001</v>
      </c>
      <c r="E164" s="24">
        <v>77319.43509951365</v>
      </c>
      <c r="F164" s="24">
        <v>35037.37156758558</v>
      </c>
      <c r="G164" s="2">
        <v>112356.80666709923</v>
      </c>
      <c r="H164" s="3">
        <v>-3214.9562920992175</v>
      </c>
      <c r="I164" s="1"/>
    </row>
    <row r="165" spans="1:9" ht="15.75">
      <c r="A165" s="37">
        <v>43192</v>
      </c>
      <c r="B165" s="25">
        <v>65134.64408499999</v>
      </c>
      <c r="C165" s="38">
        <v>17173.758</v>
      </c>
      <c r="D165" s="2">
        <v>82308.402085</v>
      </c>
      <c r="E165" s="24">
        <v>67329.46060457984</v>
      </c>
      <c r="F165" s="24">
        <v>35423.631907114104</v>
      </c>
      <c r="G165" s="2">
        <v>102753.09251169395</v>
      </c>
      <c r="H165" s="3">
        <v>-20444.690426693953</v>
      </c>
      <c r="I165" s="1"/>
    </row>
    <row r="166" spans="1:9" ht="15.75">
      <c r="A166" s="37">
        <v>43221</v>
      </c>
      <c r="B166" s="25">
        <v>63096.831278</v>
      </c>
      <c r="C166" s="38">
        <v>19297.1</v>
      </c>
      <c r="D166" s="2">
        <v>82393.931278</v>
      </c>
      <c r="E166" s="24">
        <v>96718.88074097836</v>
      </c>
      <c r="F166" s="24">
        <v>22950.876239883677</v>
      </c>
      <c r="G166" s="2">
        <v>119669.75698086203</v>
      </c>
      <c r="H166" s="3">
        <v>-37275.82570286203</v>
      </c>
      <c r="I166" s="1"/>
    </row>
    <row r="167" spans="1:9" ht="15.75">
      <c r="A167" s="37">
        <v>43252</v>
      </c>
      <c r="B167" s="25">
        <v>75254.21858799999</v>
      </c>
      <c r="C167" s="38">
        <v>31153.202784</v>
      </c>
      <c r="D167" s="2">
        <v>106407.42137199998</v>
      </c>
      <c r="E167" s="24">
        <v>74101.56292999999</v>
      </c>
      <c r="F167" s="24">
        <v>88627.61297285024</v>
      </c>
      <c r="G167" s="2">
        <v>162729.17590285023</v>
      </c>
      <c r="H167" s="3">
        <v>-56321.754530850245</v>
      </c>
      <c r="I167" s="1"/>
    </row>
    <row r="168" spans="1:9" ht="15.75">
      <c r="A168" s="37">
        <v>43282</v>
      </c>
      <c r="B168" s="25">
        <v>60554.71520199999</v>
      </c>
      <c r="C168" s="38">
        <v>11601.3</v>
      </c>
      <c r="D168" s="2">
        <v>72156.015202</v>
      </c>
      <c r="E168" s="24">
        <v>61787.958303</v>
      </c>
      <c r="F168" s="24">
        <v>17365.402731286566</v>
      </c>
      <c r="G168" s="2">
        <v>79153.36103428656</v>
      </c>
      <c r="H168" s="3">
        <v>-6997.345832286563</v>
      </c>
      <c r="I168" s="1"/>
    </row>
    <row r="169" spans="1:9" ht="15.75">
      <c r="A169" s="37">
        <v>43313</v>
      </c>
      <c r="B169" s="25">
        <v>75622.181048</v>
      </c>
      <c r="C169" s="38">
        <v>12063.41</v>
      </c>
      <c r="D169" s="2">
        <v>87685.591048</v>
      </c>
      <c r="E169" s="24">
        <v>80045.83145138483</v>
      </c>
      <c r="F169" s="24">
        <v>22735.610542032722</v>
      </c>
      <c r="G169" s="2">
        <v>102781.44199341755</v>
      </c>
      <c r="H169" s="3">
        <v>-15095.850945417551</v>
      </c>
      <c r="I169" s="1"/>
    </row>
    <row r="170" spans="1:9" ht="15.75">
      <c r="A170" s="37">
        <v>43344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</row>
    <row r="171" spans="1:9" ht="15.75">
      <c r="A171" s="37">
        <v>43375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  <c r="I171" s="1"/>
    </row>
    <row r="172" spans="1:9" ht="15.75">
      <c r="A172" s="31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</row>
    <row r="173" spans="1:9" ht="15.75">
      <c r="A173" s="31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  <c r="I173" s="1"/>
    </row>
    <row r="174" spans="1:9" ht="15.75">
      <c r="A174" s="31">
        <v>43466</v>
      </c>
      <c r="B174" s="2">
        <v>66765.73908900001</v>
      </c>
      <c r="C174" s="2">
        <v>14412.403124</v>
      </c>
      <c r="D174" s="2">
        <v>81178.14221300001</v>
      </c>
      <c r="E174" s="24">
        <v>90558.49295135324</v>
      </c>
      <c r="F174" s="24">
        <v>57032.942710248026</v>
      </c>
      <c r="G174" s="41">
        <f aca="true" t="shared" si="13" ref="G174:G185">+E174+F174</f>
        <v>147591.43566160125</v>
      </c>
      <c r="H174" s="42">
        <f aca="true" t="shared" si="14" ref="H174:H185">+D174-G174</f>
        <v>-66413.29344860124</v>
      </c>
      <c r="I174" s="1"/>
    </row>
    <row r="175" spans="1:9" ht="15.75">
      <c r="A175" s="31">
        <v>43497</v>
      </c>
      <c r="B175" s="2">
        <v>67427.712759</v>
      </c>
      <c r="C175" s="2">
        <v>24367.444943</v>
      </c>
      <c r="D175" s="2">
        <v>91795.157702</v>
      </c>
      <c r="E175" s="24">
        <v>81230.28991800001</v>
      </c>
      <c r="F175" s="24">
        <v>35616.761177207605</v>
      </c>
      <c r="G175" s="41">
        <f t="shared" si="13"/>
        <v>116847.05109520761</v>
      </c>
      <c r="H175" s="42">
        <f t="shared" si="14"/>
        <v>-25051.893393207618</v>
      </c>
      <c r="I175" s="1"/>
    </row>
    <row r="176" spans="1:9" ht="15.75">
      <c r="A176" s="31">
        <v>43525</v>
      </c>
      <c r="B176" s="25">
        <v>97566.209324</v>
      </c>
      <c r="C176" s="24">
        <v>19018</v>
      </c>
      <c r="D176" s="24">
        <f aca="true" t="shared" si="15" ref="D176:D183">+B176+C176</f>
        <v>116584.209324</v>
      </c>
      <c r="E176" s="24">
        <v>69929.26184414931</v>
      </c>
      <c r="F176" s="24">
        <v>30741.27807335786</v>
      </c>
      <c r="G176" s="45">
        <f t="shared" si="13"/>
        <v>100670.53991750717</v>
      </c>
      <c r="H176" s="42">
        <f t="shared" si="14"/>
        <v>15913.66940649283</v>
      </c>
      <c r="I176" s="1"/>
    </row>
    <row r="177" spans="1:9" ht="15.75">
      <c r="A177" s="31">
        <v>43556</v>
      </c>
      <c r="B177" s="25">
        <v>76198.107367</v>
      </c>
      <c r="C177" s="24">
        <v>19259.450047</v>
      </c>
      <c r="D177" s="24">
        <f t="shared" si="15"/>
        <v>95457.55741400001</v>
      </c>
      <c r="E177" s="24">
        <v>81953.60190458111</v>
      </c>
      <c r="F177" s="24">
        <v>70310.99032126629</v>
      </c>
      <c r="G177" s="45">
        <f t="shared" si="13"/>
        <v>152264.59222584742</v>
      </c>
      <c r="H177" s="42">
        <f t="shared" si="14"/>
        <v>-56807.03481184741</v>
      </c>
      <c r="I177" s="1"/>
    </row>
    <row r="178" spans="1:9" ht="15.75">
      <c r="A178" s="31">
        <v>43586</v>
      </c>
      <c r="B178" s="25">
        <v>69221.8265943342</v>
      </c>
      <c r="C178" s="46">
        <v>20060.2</v>
      </c>
      <c r="D178" s="24">
        <f t="shared" si="15"/>
        <v>89282.0265943342</v>
      </c>
      <c r="E178" s="40">
        <v>61959.701804432516</v>
      </c>
      <c r="F178" s="39">
        <v>67805.32039167803</v>
      </c>
      <c r="G178" s="41">
        <f t="shared" si="13"/>
        <v>129765.02219611054</v>
      </c>
      <c r="H178" s="42">
        <f t="shared" si="14"/>
        <v>-40482.99560177635</v>
      </c>
      <c r="I178" s="1"/>
    </row>
    <row r="179" spans="1:9" ht="15.75">
      <c r="A179" s="31">
        <v>43617</v>
      </c>
      <c r="B179" s="25">
        <v>99216.11576500001</v>
      </c>
      <c r="C179" s="46">
        <v>32212.4</v>
      </c>
      <c r="D179" s="24">
        <f t="shared" si="15"/>
        <v>131428.51576500002</v>
      </c>
      <c r="E179" s="40">
        <v>72795.82835949672</v>
      </c>
      <c r="F179" s="39">
        <v>43898.349916240346</v>
      </c>
      <c r="G179" s="41">
        <f t="shared" si="13"/>
        <v>116694.17827573707</v>
      </c>
      <c r="H179" s="42">
        <f t="shared" si="14"/>
        <v>14734.33748926295</v>
      </c>
      <c r="I179" s="1"/>
    </row>
    <row r="180" spans="1:9" ht="15.75">
      <c r="A180" s="31">
        <v>43647</v>
      </c>
      <c r="B180" s="25">
        <v>70893.22850791879</v>
      </c>
      <c r="C180" s="43">
        <v>18882.455965200003</v>
      </c>
      <c r="D180" s="42">
        <f t="shared" si="15"/>
        <v>89775.68447311879</v>
      </c>
      <c r="E180" s="40">
        <v>79839.10786060758</v>
      </c>
      <c r="F180" s="39">
        <v>50165.72759797065</v>
      </c>
      <c r="G180" s="41">
        <f t="shared" si="13"/>
        <v>130004.83545857822</v>
      </c>
      <c r="H180" s="42">
        <f t="shared" si="14"/>
        <v>-40229.15098545943</v>
      </c>
      <c r="I180" s="1"/>
    </row>
    <row r="181" spans="1:9" ht="15.75">
      <c r="A181" s="31">
        <v>43679</v>
      </c>
      <c r="B181" s="44">
        <v>91851.63755695487</v>
      </c>
      <c r="C181" s="43">
        <v>11589.112013889999</v>
      </c>
      <c r="D181" s="42">
        <f t="shared" si="15"/>
        <v>103440.74957084487</v>
      </c>
      <c r="E181" s="40">
        <v>81768.03857187447</v>
      </c>
      <c r="F181" s="39">
        <v>23614.841252180697</v>
      </c>
      <c r="G181" s="41">
        <f t="shared" si="13"/>
        <v>105382.87982405516</v>
      </c>
      <c r="H181" s="42">
        <f t="shared" si="14"/>
        <v>-1942.1302532102854</v>
      </c>
      <c r="I181" s="1"/>
    </row>
    <row r="182" spans="1:9" ht="15.75">
      <c r="A182" s="31">
        <v>43711</v>
      </c>
      <c r="B182" s="44">
        <v>89691.65037003481</v>
      </c>
      <c r="C182" s="43">
        <v>23581.07418452</v>
      </c>
      <c r="D182" s="42">
        <f t="shared" si="15"/>
        <v>113272.7245545548</v>
      </c>
      <c r="E182" s="40">
        <v>96777.84399836267</v>
      </c>
      <c r="F182" s="39">
        <v>48147.52838424934</v>
      </c>
      <c r="G182" s="41">
        <f t="shared" si="13"/>
        <v>144925.37238261203</v>
      </c>
      <c r="H182" s="42">
        <f t="shared" si="14"/>
        <v>-31652.64782805722</v>
      </c>
      <c r="I182" s="1"/>
    </row>
    <row r="183" spans="1:9" ht="15.75">
      <c r="A183" s="31">
        <v>43743</v>
      </c>
      <c r="B183" s="44">
        <v>96140.46900679408</v>
      </c>
      <c r="C183" s="43">
        <v>23253.33401274</v>
      </c>
      <c r="D183" s="42">
        <f t="shared" si="15"/>
        <v>119393.80301953408</v>
      </c>
      <c r="E183" s="40">
        <v>74768.70781901672</v>
      </c>
      <c r="F183" s="39">
        <v>76904.22299425951</v>
      </c>
      <c r="G183" s="41">
        <f t="shared" si="13"/>
        <v>151672.93081327624</v>
      </c>
      <c r="H183" s="42">
        <f t="shared" si="14"/>
        <v>-32279.127793742155</v>
      </c>
      <c r="I183" s="1"/>
    </row>
    <row r="184" spans="1:9" ht="15.75">
      <c r="A184" s="31">
        <v>43775</v>
      </c>
      <c r="B184" s="44">
        <v>78123.49515631882</v>
      </c>
      <c r="C184" s="43">
        <v>25896.32292051</v>
      </c>
      <c r="D184" s="42">
        <f>+B184+C184</f>
        <v>104019.81807682881</v>
      </c>
      <c r="E184" s="40">
        <v>80845.4814734443</v>
      </c>
      <c r="F184" s="39">
        <v>52164.7768337108</v>
      </c>
      <c r="G184" s="41">
        <f t="shared" si="13"/>
        <v>133010.2583071551</v>
      </c>
      <c r="H184" s="42">
        <f t="shared" si="14"/>
        <v>-28990.44023032629</v>
      </c>
      <c r="I184" s="1"/>
    </row>
    <row r="185" spans="1:9" ht="15.75">
      <c r="A185" s="31">
        <v>43800</v>
      </c>
      <c r="B185" s="44">
        <v>86974.56561</v>
      </c>
      <c r="C185" s="43">
        <v>10652.29966</v>
      </c>
      <c r="D185" s="42">
        <f>+B185+C185</f>
        <v>97626.86527000001</v>
      </c>
      <c r="E185" s="40">
        <v>71662.590028</v>
      </c>
      <c r="F185" s="39">
        <v>15876.507674</v>
      </c>
      <c r="G185" s="41">
        <f t="shared" si="13"/>
        <v>87539.097702</v>
      </c>
      <c r="H185" s="42">
        <f t="shared" si="14"/>
        <v>10087.76756800001</v>
      </c>
      <c r="I185" s="1"/>
    </row>
    <row r="186" spans="1:9" ht="15.75">
      <c r="A186" s="58" t="s">
        <v>40</v>
      </c>
      <c r="B186" s="59"/>
      <c r="C186" s="59"/>
      <c r="D186" s="59"/>
      <c r="E186" s="59"/>
      <c r="F186" s="59"/>
      <c r="G186" s="59"/>
      <c r="H186" s="60"/>
      <c r="I186" s="1"/>
    </row>
    <row r="187" spans="1:9" ht="15.75">
      <c r="A187" s="4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4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4"/>
      <c r="B189" s="1"/>
      <c r="C189" s="1"/>
      <c r="D189" s="1"/>
      <c r="E189" s="1"/>
      <c r="F189" s="1"/>
      <c r="G189" s="1"/>
      <c r="H189" s="1"/>
      <c r="I189" s="1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</sheetData>
  <sheetProtection/>
  <mergeCells count="6">
    <mergeCell ref="C2:F2"/>
    <mergeCell ref="B4:D4"/>
    <mergeCell ref="E4:G4"/>
    <mergeCell ref="A4:A5"/>
    <mergeCell ref="H4:H5"/>
    <mergeCell ref="A186:H18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4"/>
  <sheetViews>
    <sheetView zoomScalePageLayoutView="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5" sqref="J65"/>
    </sheetView>
  </sheetViews>
  <sheetFormatPr defaultColWidth="8.88671875" defaultRowHeight="15.75"/>
  <cols>
    <col min="1" max="1" width="30.10546875" style="0" customWidth="1"/>
    <col min="2" max="2" width="9.5546875" style="0" customWidth="1"/>
    <col min="3" max="3" width="8.4453125" style="0" bestFit="1" customWidth="1"/>
    <col min="4" max="7" width="11.5546875" style="0" customWidth="1"/>
    <col min="8" max="8" width="14.88671875" style="0" customWidth="1"/>
  </cols>
  <sheetData>
    <row r="1" spans="1:10" ht="15.75">
      <c r="A1" s="2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61" t="s">
        <v>32</v>
      </c>
      <c r="D2" s="61"/>
      <c r="E2" s="61"/>
      <c r="F2" s="61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s="30" customFormat="1" ht="19.5">
      <c r="A4" s="54" t="s">
        <v>35</v>
      </c>
      <c r="B4" s="51" t="s">
        <v>22</v>
      </c>
      <c r="C4" s="52"/>
      <c r="D4" s="53"/>
      <c r="E4" s="51" t="s">
        <v>25</v>
      </c>
      <c r="F4" s="52"/>
      <c r="G4" s="53"/>
      <c r="H4" s="56" t="s">
        <v>28</v>
      </c>
      <c r="I4" s="29"/>
      <c r="J4" s="29"/>
      <c r="K4" s="29"/>
    </row>
    <row r="5" spans="1:11" s="30" customFormat="1" ht="56.25">
      <c r="A5" s="55"/>
      <c r="B5" s="35" t="s">
        <v>34</v>
      </c>
      <c r="C5" s="35" t="s">
        <v>24</v>
      </c>
      <c r="D5" s="35" t="s">
        <v>0</v>
      </c>
      <c r="E5" s="36" t="s">
        <v>26</v>
      </c>
      <c r="F5" s="36" t="s">
        <v>27</v>
      </c>
      <c r="G5" s="35" t="s">
        <v>0</v>
      </c>
      <c r="H5" s="57"/>
      <c r="I5" s="29"/>
      <c r="J5" s="29"/>
      <c r="K5" s="29"/>
    </row>
    <row r="6" spans="1:10" ht="15.75">
      <c r="A6" s="31">
        <v>38412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6">
        <f>D6-G6</f>
        <v>12295.299999999988</v>
      </c>
      <c r="I6" s="1"/>
      <c r="J6" s="1"/>
    </row>
    <row r="7" spans="1:10" ht="15.75">
      <c r="A7" s="31">
        <v>38504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6">
        <f aca="true" t="shared" si="2" ref="H7:H49">D7-G7</f>
        <v>-6382.800000000003</v>
      </c>
      <c r="I7" s="1"/>
      <c r="J7" s="1"/>
    </row>
    <row r="8" spans="1:10" ht="15.75">
      <c r="A8" s="31">
        <v>38596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6">
        <f t="shared" si="2"/>
        <v>-16289.600000000006</v>
      </c>
      <c r="I8" s="1"/>
      <c r="J8" s="1"/>
    </row>
    <row r="9" spans="1:10" ht="15.75">
      <c r="A9" s="31">
        <v>38687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6">
        <f t="shared" si="2"/>
        <v>-15792.699999999997</v>
      </c>
      <c r="I9" s="1"/>
      <c r="J9" s="1"/>
    </row>
    <row r="10" spans="1:10" ht="15.75">
      <c r="A10" s="31">
        <v>38777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6">
        <f t="shared" si="2"/>
        <v>-21280.399999999994</v>
      </c>
      <c r="I10" s="1"/>
      <c r="J10" s="1"/>
    </row>
    <row r="11" spans="1:10" ht="15.75">
      <c r="A11" s="31">
        <v>38869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6">
        <f t="shared" si="2"/>
        <v>-11998.199999999983</v>
      </c>
      <c r="I11" s="1"/>
      <c r="J11" s="1"/>
    </row>
    <row r="12" spans="1:10" ht="15.75">
      <c r="A12" s="31">
        <v>38961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6">
        <f t="shared" si="2"/>
        <v>-29038.29999999999</v>
      </c>
      <c r="I12" s="1"/>
      <c r="J12" s="1"/>
    </row>
    <row r="13" spans="1:10" ht="15.75">
      <c r="A13" s="31">
        <v>39052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6">
        <f t="shared" si="2"/>
        <v>32599.100000000006</v>
      </c>
      <c r="I13" s="1"/>
      <c r="J13" s="1"/>
    </row>
    <row r="14" spans="1:10" ht="15.75">
      <c r="A14" s="31">
        <v>39142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6">
        <f t="shared" si="2"/>
        <v>-17547</v>
      </c>
      <c r="I14" s="1"/>
      <c r="J14" s="1"/>
    </row>
    <row r="15" spans="1:10" ht="15.75">
      <c r="A15" s="31">
        <v>39234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6">
        <f t="shared" si="2"/>
        <v>-21893.59999999999</v>
      </c>
      <c r="I15" s="1"/>
      <c r="J15" s="1"/>
    </row>
    <row r="16" spans="1:10" ht="15.75">
      <c r="A16" s="31">
        <v>39326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6">
        <f t="shared" si="2"/>
        <v>-17040.9</v>
      </c>
      <c r="I16" s="1"/>
      <c r="J16" s="1"/>
    </row>
    <row r="17" spans="1:10" ht="15.75">
      <c r="A17" s="31">
        <v>39417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6">
        <f t="shared" si="2"/>
        <v>26567.300000000003</v>
      </c>
      <c r="I17" s="1"/>
      <c r="J17" s="1"/>
    </row>
    <row r="18" spans="1:10" ht="15.75">
      <c r="A18" s="31">
        <v>39508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6">
        <f t="shared" si="2"/>
        <v>-9018.5</v>
      </c>
      <c r="I18" s="1"/>
      <c r="J18" s="1"/>
    </row>
    <row r="19" spans="1:10" ht="15.75">
      <c r="A19" s="31">
        <v>39600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6">
        <f t="shared" si="2"/>
        <v>-27373.600000000006</v>
      </c>
      <c r="I19" s="1"/>
      <c r="J19" s="1"/>
    </row>
    <row r="20" spans="1:10" ht="15.75">
      <c r="A20" s="31">
        <v>39692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6">
        <f t="shared" si="2"/>
        <v>-9645.699999999997</v>
      </c>
      <c r="I20" s="1"/>
      <c r="J20" s="1"/>
    </row>
    <row r="21" spans="1:10" ht="15.75">
      <c r="A21" s="31">
        <v>39783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6">
        <f t="shared" si="2"/>
        <v>4258.100000000035</v>
      </c>
      <c r="I21" s="1"/>
      <c r="J21" s="1"/>
    </row>
    <row r="22" spans="1:10" ht="15.75">
      <c r="A22" s="31">
        <v>39873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6">
        <f t="shared" si="2"/>
        <v>-8682</v>
      </c>
      <c r="I22" s="1"/>
      <c r="J22" s="1"/>
    </row>
    <row r="23" spans="1:10" ht="15.75">
      <c r="A23" s="31">
        <v>39965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6">
        <f t="shared" si="2"/>
        <v>-32412.499999999985</v>
      </c>
      <c r="I23" s="1"/>
      <c r="J23" s="1"/>
    </row>
    <row r="24" spans="1:10" ht="15.75">
      <c r="A24" s="31">
        <v>40057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6">
        <f t="shared" si="2"/>
        <v>-18066.59999999999</v>
      </c>
      <c r="I24" s="1"/>
      <c r="J24" s="1"/>
    </row>
    <row r="25" spans="1:10" ht="15.75">
      <c r="A25" s="31">
        <v>40148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6">
        <f t="shared" si="2"/>
        <v>-67052</v>
      </c>
      <c r="I25" s="1"/>
      <c r="J25" s="1"/>
    </row>
    <row r="26" spans="1:10" ht="15.75">
      <c r="A26" s="31">
        <v>40238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6">
        <f t="shared" si="2"/>
        <v>14497.523602458183</v>
      </c>
      <c r="I26" s="1"/>
      <c r="J26" s="1"/>
    </row>
    <row r="27" spans="1:10" ht="15.75">
      <c r="A27" s="31">
        <v>40330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6">
        <f t="shared" si="2"/>
        <v>-47488.37199999996</v>
      </c>
      <c r="I27" s="1"/>
      <c r="J27" s="1"/>
    </row>
    <row r="28" spans="1:10" ht="15.75">
      <c r="A28" s="31">
        <v>40422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6">
        <f t="shared" si="2"/>
        <v>-62109.21399999998</v>
      </c>
      <c r="I28" s="1"/>
      <c r="J28" s="1"/>
    </row>
    <row r="29" spans="1:10" ht="15.75">
      <c r="A29" s="31">
        <v>40513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6">
        <f t="shared" si="2"/>
        <v>52805.59807124984</v>
      </c>
      <c r="I29" s="1"/>
      <c r="J29" s="1"/>
    </row>
    <row r="30" spans="1:10" ht="15.75">
      <c r="A30" s="31">
        <v>40603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6">
        <f t="shared" si="2"/>
        <v>15578.305909330578</v>
      </c>
      <c r="I30" s="1"/>
      <c r="J30" s="1"/>
    </row>
    <row r="31" spans="1:10" ht="15.75">
      <c r="A31" s="31">
        <v>40695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6">
        <f t="shared" si="2"/>
        <v>-43930.52923343898</v>
      </c>
      <c r="I31" s="1"/>
      <c r="J31" s="1"/>
    </row>
    <row r="32" spans="1:10" ht="15.75">
      <c r="A32" s="31">
        <v>40787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6">
        <f t="shared" si="2"/>
        <v>-44995.41673577181</v>
      </c>
      <c r="I32" s="1"/>
      <c r="J32" s="1"/>
    </row>
    <row r="33" spans="1:10" ht="15.75">
      <c r="A33" s="31">
        <v>40878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6">
        <f t="shared" si="2"/>
        <v>-16725.332643902482</v>
      </c>
      <c r="I33" s="1"/>
      <c r="J33" s="1"/>
    </row>
    <row r="34" spans="1:10" ht="15.75">
      <c r="A34" s="31">
        <v>40969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6">
        <f t="shared" si="2"/>
        <v>36743.155971963395</v>
      </c>
      <c r="I34" s="1"/>
      <c r="J34" s="1"/>
    </row>
    <row r="35" spans="1:10" ht="15.75">
      <c r="A35" s="31">
        <v>41061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6">
        <f t="shared" si="2"/>
        <v>-38016.06985467198</v>
      </c>
      <c r="I35" s="1"/>
      <c r="J35" s="1"/>
    </row>
    <row r="36" spans="1:10" ht="15.75">
      <c r="A36" s="31">
        <v>41153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6">
        <f t="shared" si="2"/>
        <v>-41429.66388852298</v>
      </c>
      <c r="I36" s="1"/>
      <c r="J36" s="1"/>
    </row>
    <row r="37" spans="1:10" ht="15.75">
      <c r="A37" s="31">
        <v>41244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6">
        <f t="shared" si="2"/>
        <v>-77050.48380002734</v>
      </c>
      <c r="I37" s="1"/>
      <c r="J37" s="1"/>
    </row>
    <row r="38" spans="1:10" ht="15.75">
      <c r="A38" s="31">
        <v>41334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6">
        <f t="shared" si="2"/>
        <v>12657.142050439055</v>
      </c>
      <c r="I38" s="1"/>
      <c r="J38" s="1"/>
    </row>
    <row r="39" spans="1:10" ht="15.75">
      <c r="A39" s="31">
        <v>41426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6">
        <f t="shared" si="2"/>
        <v>-34412.67646349594</v>
      </c>
      <c r="I39" s="1"/>
      <c r="J39" s="1"/>
    </row>
    <row r="40" spans="1:10" ht="15.75">
      <c r="A40" s="31">
        <v>41518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6">
        <f t="shared" si="2"/>
        <v>-48802.903963583405</v>
      </c>
      <c r="I40" s="1"/>
      <c r="J40" s="1"/>
    </row>
    <row r="41" spans="1:10" ht="15.75">
      <c r="A41" s="31">
        <v>41609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6">
        <f t="shared" si="2"/>
        <v>-40809.44488199995</v>
      </c>
      <c r="I41" s="1"/>
      <c r="J41" s="1"/>
    </row>
    <row r="42" spans="1:10" ht="15.75">
      <c r="A42" s="31">
        <v>41699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6">
        <f t="shared" si="2"/>
        <v>-90461.070791</v>
      </c>
      <c r="I42" s="1"/>
      <c r="J42" s="1"/>
    </row>
    <row r="43" spans="1:10" ht="15.75">
      <c r="A43" s="31">
        <v>41791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6">
        <f t="shared" si="2"/>
        <v>-34110.49989531803</v>
      </c>
      <c r="I43" s="1"/>
      <c r="J43" s="1"/>
    </row>
    <row r="44" spans="1:10" ht="15.75">
      <c r="A44" s="31">
        <v>41883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6">
        <f t="shared" si="2"/>
        <v>-49546.12990860001</v>
      </c>
      <c r="I44" s="1"/>
      <c r="J44" s="1"/>
    </row>
    <row r="45" spans="1:10" ht="15.75">
      <c r="A45" s="31">
        <v>41974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6">
        <f t="shared" si="2"/>
        <v>-8127.715842999984</v>
      </c>
      <c r="I45" s="1"/>
      <c r="J45" s="1"/>
    </row>
    <row r="46" spans="1:10" ht="15.75">
      <c r="A46" s="31">
        <v>42064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6">
        <f t="shared" si="2"/>
        <v>-39510.41429399885</v>
      </c>
      <c r="I46" s="1"/>
      <c r="J46" s="1"/>
    </row>
    <row r="47" spans="1:10" ht="15.75">
      <c r="A47" s="31">
        <v>42156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6">
        <f t="shared" si="2"/>
        <v>-90004.02603266784</v>
      </c>
      <c r="I47" s="1"/>
      <c r="J47" s="1"/>
    </row>
    <row r="48" spans="1:10" ht="15.75">
      <c r="A48" s="31">
        <v>42248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6">
        <f t="shared" si="2"/>
        <v>-52384.594456237304</v>
      </c>
      <c r="I48" s="1"/>
      <c r="J48" s="1"/>
    </row>
    <row r="49" spans="1:10" ht="15.75">
      <c r="A49" s="31">
        <v>42339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3">
        <f t="shared" si="2"/>
        <v>-80233.22443352055</v>
      </c>
      <c r="I49" s="1"/>
      <c r="J49" s="1"/>
    </row>
    <row r="50" spans="1:10" ht="15.75">
      <c r="A50" s="31">
        <v>42430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3">
        <v>-54147.84261752028</v>
      </c>
      <c r="I50" s="1"/>
      <c r="J50" s="1"/>
    </row>
    <row r="51" spans="1:10" ht="15.75">
      <c r="A51" s="31">
        <v>42522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3">
        <v>-72411.34469268219</v>
      </c>
      <c r="I51" s="1"/>
      <c r="J51" s="1"/>
    </row>
    <row r="52" spans="1:10" ht="15.75">
      <c r="A52" s="31">
        <v>42614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3">
        <v>-58106.31602407947</v>
      </c>
      <c r="I52" s="1"/>
      <c r="J52" s="1"/>
    </row>
    <row r="53" spans="1:10" ht="15.75">
      <c r="A53" s="31">
        <v>42705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3">
        <v>-102296.65837914472</v>
      </c>
      <c r="I53" s="1"/>
      <c r="J53" s="1"/>
    </row>
    <row r="54" spans="1:10" ht="15.75">
      <c r="A54" s="31">
        <v>42795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3">
        <v>-29419.830384802684</v>
      </c>
      <c r="I54" s="1"/>
      <c r="J54" s="1"/>
    </row>
    <row r="55" spans="1:10" ht="15.75">
      <c r="A55" s="31">
        <v>42887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3">
        <v>-65466.84831790205</v>
      </c>
      <c r="I55" s="1"/>
      <c r="J55" s="1"/>
    </row>
    <row r="56" spans="1:10" ht="15.75">
      <c r="A56" s="31">
        <v>42979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3">
        <v>-45239.19184495536</v>
      </c>
      <c r="I56" s="1"/>
      <c r="J56" s="1"/>
    </row>
    <row r="57" spans="1:10" ht="15.75">
      <c r="A57" s="31">
        <v>43070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3">
        <v>-106694.5240019519</v>
      </c>
      <c r="I57" s="1"/>
      <c r="J57" s="1"/>
    </row>
    <row r="58" spans="1:10" ht="15.75">
      <c r="A58" s="31">
        <v>43160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3">
        <v>-48609.74926786467</v>
      </c>
      <c r="I58" s="1"/>
      <c r="J58" s="1"/>
    </row>
    <row r="59" spans="1:10" ht="15.75">
      <c r="A59" s="37">
        <v>43252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3">
        <v>-114042.27066040623</v>
      </c>
      <c r="I59" s="1"/>
      <c r="J59" s="1"/>
    </row>
    <row r="60" spans="1:10" ht="15.75">
      <c r="A60" s="37">
        <v>43344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3">
        <v>-27968.005757308216</v>
      </c>
      <c r="I60" s="1"/>
      <c r="J60" s="1"/>
    </row>
    <row r="61" spans="1:10" ht="15.75">
      <c r="A61" s="37">
        <v>43436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3">
        <v>-73593.60699922984</v>
      </c>
      <c r="I61" s="1"/>
      <c r="J61" s="1"/>
    </row>
    <row r="62" spans="1:10" ht="15.75">
      <c r="A62" s="37">
        <v>43525</v>
      </c>
      <c r="B62" s="2">
        <f>SUM(Monthly!B174:B176)</f>
        <v>231759.661172</v>
      </c>
      <c r="C62" s="2">
        <f>SUM(Monthly!C174:C176)</f>
        <v>57797.848067</v>
      </c>
      <c r="D62" s="2">
        <f>SUM(Monthly!D174:D176)</f>
        <v>289557.50923900004</v>
      </c>
      <c r="E62" s="2">
        <f>SUM(Monthly!E174:E176)</f>
        <v>241718.04471350258</v>
      </c>
      <c r="F62" s="2">
        <f>SUM(Monthly!F174:F176)</f>
        <v>123390.98196081349</v>
      </c>
      <c r="G62" s="2">
        <f>SUM(Monthly!G174:G176)</f>
        <v>365109.02667431603</v>
      </c>
      <c r="H62" s="3">
        <f>SUM(Monthly!H174:H176)</f>
        <v>-75551.51743531603</v>
      </c>
      <c r="I62" s="1"/>
      <c r="J62" s="1"/>
    </row>
    <row r="63" spans="1:10" ht="15.75">
      <c r="A63" s="37">
        <v>43618</v>
      </c>
      <c r="B63" s="2">
        <f>SUM(Monthly!B177:B179)</f>
        <v>244636.04972633423</v>
      </c>
      <c r="C63" s="2">
        <f>SUM(Monthly!C177:C179)</f>
        <v>71532.050047</v>
      </c>
      <c r="D63" s="2">
        <f>SUM(Monthly!D177:D179)</f>
        <v>316168.0997733342</v>
      </c>
      <c r="E63" s="2">
        <f>SUM(Monthly!E177:E179)</f>
        <v>216709.13206851034</v>
      </c>
      <c r="F63" s="2">
        <f>SUM(Monthly!F177:F179)</f>
        <v>182014.66062918465</v>
      </c>
      <c r="G63" s="2">
        <f>SUM(Monthly!G177:G179)</f>
        <v>398723.7926976951</v>
      </c>
      <c r="H63" s="3">
        <f>SUM(Monthly!H177:H179)</f>
        <v>-82555.6929243608</v>
      </c>
      <c r="I63" s="1"/>
      <c r="J63" s="1"/>
    </row>
    <row r="64" spans="1:10" ht="15.75">
      <c r="A64" s="37">
        <v>43709</v>
      </c>
      <c r="B64" s="2">
        <f>SUM(Monthly!B180:B182)</f>
        <v>252436.51643490844</v>
      </c>
      <c r="C64" s="2">
        <f>SUM(Monthly!C180:C182)</f>
        <v>54052.64216361</v>
      </c>
      <c r="D64" s="2">
        <f>SUM(Monthly!D180:D182)</f>
        <v>306489.15859851846</v>
      </c>
      <c r="E64" s="2">
        <f>SUM(Monthly!E180:E182)</f>
        <v>258384.99043084471</v>
      </c>
      <c r="F64" s="2">
        <f>SUM(Monthly!F180:F182)</f>
        <v>121928.09723440069</v>
      </c>
      <c r="G64" s="2">
        <f>SUM(Monthly!G180:G182)</f>
        <v>380313.0876652454</v>
      </c>
      <c r="H64" s="3">
        <f>SUM(Monthly!H180:H182)</f>
        <v>-73823.92906672694</v>
      </c>
      <c r="I64" s="1"/>
      <c r="J64" s="1"/>
    </row>
    <row r="65" spans="1:10" ht="15.75">
      <c r="A65" s="37">
        <v>43800</v>
      </c>
      <c r="B65" s="2">
        <v>261238.5297731129</v>
      </c>
      <c r="C65" s="2">
        <v>59801.95659325</v>
      </c>
      <c r="D65" s="2">
        <v>321040.4863663629</v>
      </c>
      <c r="E65" s="2">
        <v>227276.77932046104</v>
      </c>
      <c r="F65" s="2">
        <v>144945.5075019703</v>
      </c>
      <c r="G65" s="2">
        <v>372222.2868224313</v>
      </c>
      <c r="H65" s="3">
        <v>-51181.800456068435</v>
      </c>
      <c r="I65" s="1"/>
      <c r="J65" s="1"/>
    </row>
    <row r="66" spans="1:11" ht="15.75">
      <c r="A66" s="58" t="s">
        <v>31</v>
      </c>
      <c r="B66" s="59"/>
      <c r="C66" s="59"/>
      <c r="D66" s="59"/>
      <c r="E66" s="59"/>
      <c r="F66" s="59"/>
      <c r="G66" s="59"/>
      <c r="H66" s="60"/>
      <c r="I66" s="1"/>
      <c r="J66" s="1"/>
      <c r="K66" s="1"/>
    </row>
    <row r="67" spans="1:10" ht="15.7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4"/>
      <c r="B70" s="1"/>
      <c r="C70" s="1"/>
      <c r="D70" s="1"/>
      <c r="E70" s="1"/>
      <c r="F70" s="1"/>
      <c r="G70" s="1"/>
      <c r="H70" s="1"/>
      <c r="I70" s="1"/>
      <c r="J70" s="1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</sheetData>
  <sheetProtection/>
  <mergeCells count="6">
    <mergeCell ref="C2:F2"/>
    <mergeCell ref="A4:A5"/>
    <mergeCell ref="B4:D4"/>
    <mergeCell ref="E4:G4"/>
    <mergeCell ref="H4:H5"/>
    <mergeCell ref="A66:H6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4" sqref="I24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1" t="s">
        <v>33</v>
      </c>
    </row>
    <row r="3" spans="1:11" ht="18.75">
      <c r="A3" s="4"/>
      <c r="B3" s="1"/>
      <c r="C3" s="61" t="s">
        <v>32</v>
      </c>
      <c r="D3" s="61"/>
      <c r="E3" s="61"/>
      <c r="F3" s="61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30" customFormat="1" ht="19.5">
      <c r="A5" s="54" t="s">
        <v>35</v>
      </c>
      <c r="B5" s="51" t="s">
        <v>22</v>
      </c>
      <c r="C5" s="52"/>
      <c r="D5" s="53"/>
      <c r="E5" s="51" t="s">
        <v>25</v>
      </c>
      <c r="F5" s="52"/>
      <c r="G5" s="53"/>
      <c r="H5" s="56" t="s">
        <v>28</v>
      </c>
      <c r="I5" s="29"/>
      <c r="J5" s="29"/>
      <c r="K5" s="29"/>
    </row>
    <row r="6" spans="1:11" s="30" customFormat="1" ht="37.5">
      <c r="A6" s="55"/>
      <c r="B6" s="35" t="s">
        <v>34</v>
      </c>
      <c r="C6" s="35" t="s">
        <v>24</v>
      </c>
      <c r="D6" s="35" t="s">
        <v>0</v>
      </c>
      <c r="E6" s="36" t="s">
        <v>26</v>
      </c>
      <c r="F6" s="36" t="s">
        <v>27</v>
      </c>
      <c r="G6" s="35" t="s">
        <v>0</v>
      </c>
      <c r="H6" s="57"/>
      <c r="I6" s="29"/>
      <c r="J6" s="29"/>
      <c r="K6" s="29"/>
    </row>
    <row r="7" spans="1:8" ht="15.75">
      <c r="A7" s="34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34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34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34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34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34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34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34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34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34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34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34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34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34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34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34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34">
        <v>2018</v>
      </c>
      <c r="B23" s="2">
        <v>836889.1521669999</v>
      </c>
      <c r="C23" s="2">
        <v>211249.31460899996</v>
      </c>
      <c r="D23" s="2">
        <v>1048138.466776</v>
      </c>
      <c r="E23" s="2">
        <v>914155.8312681192</v>
      </c>
      <c r="F23" s="2">
        <v>398196.2681926897</v>
      </c>
      <c r="G23" s="2">
        <v>1312352.099460809</v>
      </c>
      <c r="H23" s="3">
        <v>-264213.632684809</v>
      </c>
    </row>
    <row r="24" spans="1:8" ht="15.75">
      <c r="A24" s="34">
        <v>2019</v>
      </c>
      <c r="B24" s="2">
        <v>990070.7571063557</v>
      </c>
      <c r="C24" s="2">
        <v>243184.49687086</v>
      </c>
      <c r="D24" s="2">
        <v>1233255.2539772154</v>
      </c>
      <c r="E24" s="2">
        <v>944088.9465333186</v>
      </c>
      <c r="F24" s="2">
        <v>572279.2473263692</v>
      </c>
      <c r="G24" s="2">
        <v>1516368.1938596878</v>
      </c>
      <c r="H24" s="3">
        <v>-283112.93988247216</v>
      </c>
    </row>
    <row r="25" spans="1:10" ht="15.75">
      <c r="A25" s="58" t="s">
        <v>31</v>
      </c>
      <c r="B25" s="59"/>
      <c r="C25" s="59"/>
      <c r="D25" s="59"/>
      <c r="E25" s="59"/>
      <c r="F25" s="59"/>
      <c r="G25" s="59"/>
      <c r="H25" s="60"/>
      <c r="I25" s="1"/>
      <c r="J25" s="1"/>
    </row>
  </sheetData>
  <sheetProtection/>
  <mergeCells count="6">
    <mergeCell ref="C3:F3"/>
    <mergeCell ref="A5:A6"/>
    <mergeCell ref="B5:D5"/>
    <mergeCell ref="E5:G5"/>
    <mergeCell ref="H5:H6"/>
    <mergeCell ref="A25:H2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2016-08-25T07:19:07Z</cp:lastPrinted>
  <dcterms:created xsi:type="dcterms:W3CDTF">2000-08-22T07:59:04Z</dcterms:created>
  <dcterms:modified xsi:type="dcterms:W3CDTF">2020-03-06T09:42:49Z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