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3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<sst xmlns="http://schemas.openxmlformats.org/spreadsheetml/2006/main" count="355" uniqueCount="109">
  <si>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</si>
  <si>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</si>
  <si>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</si>
  <si>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</si>
  <si>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</si>
  <si>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</si>
  <si>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</si>
  <si>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</si>
  <si>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</si>
  <si>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</si>
  <si>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</si>
  <si>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</si>
  <si>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</si>
  <si>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</si>
  <si>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</si>
  <si>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</si>
  <si>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</si>
  <si>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</si>
  <si>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</si>
  <si>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</si>
  <si>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</si>
  <si>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</si>
  <si>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</si>
  <si>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</si>
  <si>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</si>
  <si>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</si>
  <si>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</si>
  <si>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</si>
  <si>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</si>
  <si>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</si>
  <si>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</si>
  <si>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</si>
  <si>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</si>
  <si>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</si>
  <si>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</si>
  <si>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</si>
  <si>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</si>
  <si>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</si>
  <si>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</si>
  <si>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</si>
  <si>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</si>
  <si>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</si>
  <si>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</si>
  <si>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</si>
  <si>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</si>
  <si>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</si>
  <si>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</si>
  <si>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</si>
  <si>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</si>
  <si>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</si>
  <si>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</si>
  <si>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</si>
  <si>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</si>
  <si>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</si>
  <si>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</si>
  <si>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</si>
  <si>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</si>
  <si>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</si>
  <si>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</si>
  <si>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</si>
  <si>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</si>
  <si>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</si>
  <si>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</si>
  <si>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</si>
  <si>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</si>
  <si>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</si>
  <si>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</si>
  <si>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</si>
  <si>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</si>
  <si>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</si>
  <si>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</si>
  <si>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</si>
  <si>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</si>
  <si>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</si>
  <si>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</si>
  <si>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</si>
  <si>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</si>
  <si>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</si>
  <si>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</si>
  <si>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</si>
  <si>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</si>
  <si>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</si>
  <si>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</si>
  <si>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</si>
  <si>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</si>
  <si>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</si>
  <si>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</si>
  <si>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</si>
  <si>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</si>
  <si>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</si>
  <si>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</si>
  <si>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</si>
  <si>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</si>
  <si>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</si>
  <si>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</si>
  <si>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</si>
  <si>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</si>
  <si>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</si>
  <si>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</si>
  <si>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</si>
  <si>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</si>
  <si>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</si>
  <si>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</si>
  <si>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</si>
  <si>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</si>
  <si>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2020</t>
  </si>
  <si>
    <t>1T2021</t>
  </si>
  <si>
    <t>2T2021</t>
  </si>
  <si>
    <t>T2-2021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</si>
</sst>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178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74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8" applyNumberFormat="1" applyFont="1" applyFill="1" applyBorder="1" applyAlignment="1">
      <alignment horizontal="right" vertical="center"/>
    </xf>
    <xf numFmtId="172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8" applyNumberFormat="1" applyFont="1" applyFill="1" applyBorder="1" applyAlignment="1">
      <alignment horizontal="right" vertical="center"/>
    </xf>
    <xf numFmtId="172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8" applyNumberFormat="1" applyFont="1" applyFill="1" applyBorder="1" applyAlignment="1">
      <alignment horizontal="right"/>
    </xf>
    <xf numFmtId="177" fontId="5" fillId="0" borderId="23" xfId="48" applyNumberFormat="1" applyFont="1" applyFill="1" applyBorder="1" applyAlignment="1" applyProtection="1">
      <alignment horizontal="right"/>
      <protection/>
    </xf>
    <xf numFmtId="17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72" fontId="5" fillId="0" borderId="12" xfId="48" applyNumberFormat="1" applyFont="1" applyFill="1" applyBorder="1" applyAlignment="1">
      <alignment horizontal="right"/>
    </xf>
    <xf numFmtId="172" fontId="5" fillId="0" borderId="12" xfId="48" applyNumberFormat="1" applyFont="1" applyFill="1" applyBorder="1" applyAlignment="1">
      <alignment horizontal="right" vertical="top"/>
    </xf>
    <xf numFmtId="172" fontId="5" fillId="0" borderId="0" xfId="48" applyNumberFormat="1" applyFont="1" applyFill="1" applyAlignment="1">
      <alignment horizontal="right"/>
    </xf>
    <xf numFmtId="172" fontId="5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>
      <alignment horizontal="right" vertical="top"/>
    </xf>
    <xf numFmtId="172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4" applyFont="1">
      <alignment/>
      <protection/>
    </xf>
    <xf numFmtId="17" fontId="6" fillId="0" borderId="0" xfId="48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43" fontId="6" fillId="35" borderId="0" xfId="0" applyNumberFormat="1" applyFont="1" applyFill="1" applyBorder="1" applyAlignment="1">
      <alignment vertical="center"/>
    </xf>
    <xf numFmtId="43" fontId="6" fillId="35" borderId="14" xfId="0" applyNumberFormat="1" applyFont="1" applyFill="1" applyBorder="1" applyAlignment="1">
      <alignment vertical="center"/>
    </xf>
    <xf numFmtId="43" fontId="6" fillId="0" borderId="21" xfId="48" applyFont="1" applyFill="1" applyBorder="1" applyAlignment="1">
      <alignment/>
    </xf>
    <xf numFmtId="43" fontId="9" fillId="0" borderId="12" xfId="48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7" xfId="48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43" fontId="5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C1">
      <selection activeCell="J23" sqref="J23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11.42187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44348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108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105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10" t="s">
        <v>7</v>
      </c>
      <c r="C28" s="82" t="s">
        <v>9</v>
      </c>
    </row>
    <row r="29" spans="2:3" ht="15.75">
      <c r="B29" s="110"/>
      <c r="C29" s="82" t="s">
        <v>8</v>
      </c>
    </row>
    <row r="30" spans="2:3" ht="15.75">
      <c r="B30" s="110" t="s">
        <v>10</v>
      </c>
      <c r="C30" s="82" t="s">
        <v>29</v>
      </c>
    </row>
    <row r="31" spans="2:3" ht="15.75">
      <c r="B31" s="110"/>
      <c r="C31" s="82" t="s">
        <v>30</v>
      </c>
    </row>
    <row r="32" spans="2:3" ht="15.75">
      <c r="B32" s="110"/>
      <c r="C32" s="82" t="s">
        <v>31</v>
      </c>
    </row>
    <row r="33" spans="2:3" ht="15.75">
      <c r="B33" s="110"/>
      <c r="C33" s="82" t="s">
        <v>32</v>
      </c>
    </row>
    <row r="34" spans="2:3" ht="15.75">
      <c r="B34" s="110"/>
      <c r="C34" s="82" t="s">
        <v>33</v>
      </c>
    </row>
    <row r="35" spans="2:3" ht="15.75">
      <c r="B35" s="110"/>
      <c r="C35" s="82" t="s">
        <v>34</v>
      </c>
    </row>
    <row r="36" spans="2:3" ht="15.75">
      <c r="B36" s="110"/>
      <c r="C36" s="82" t="s">
        <v>35</v>
      </c>
    </row>
    <row r="37" spans="2:3" ht="15.75">
      <c r="B37" s="110"/>
      <c r="C37" s="82" t="s">
        <v>36</v>
      </c>
    </row>
    <row r="38" spans="2:3" ht="15.75">
      <c r="B38" s="110"/>
      <c r="C38" s="82" t="s">
        <v>37</v>
      </c>
    </row>
    <row r="39" spans="2:3" ht="15.75">
      <c r="B39" s="110"/>
      <c r="C39" s="82" t="s">
        <v>38</v>
      </c>
    </row>
    <row r="40" spans="2:3" ht="15.75">
      <c r="B40" s="110"/>
      <c r="C40" s="82" t="s">
        <v>39</v>
      </c>
    </row>
    <row r="41" spans="2:3" ht="15.75">
      <c r="B41" s="110"/>
      <c r="C41" s="82" t="s">
        <v>40</v>
      </c>
    </row>
    <row r="42" spans="2:3" ht="15.75">
      <c r="B42" s="110" t="s">
        <v>13</v>
      </c>
      <c r="C42" s="82" t="s">
        <v>12</v>
      </c>
    </row>
    <row r="43" spans="2:3" ht="15.75">
      <c r="B43" s="110"/>
      <c r="C43" s="82" t="s">
        <v>2</v>
      </c>
    </row>
    <row r="44" spans="2:3" ht="15.75">
      <c r="B44" s="110"/>
      <c r="C44" s="82" t="s">
        <v>1</v>
      </c>
    </row>
    <row r="45" spans="2:3" ht="15.75">
      <c r="B45" s="110" t="s">
        <v>14</v>
      </c>
      <c r="C45" s="82" t="s">
        <v>0</v>
      </c>
    </row>
    <row r="46" spans="2:3" ht="15.75">
      <c r="B46" s="110"/>
      <c r="C46" s="82" t="s">
        <v>28</v>
      </c>
    </row>
    <row r="47" spans="2:3" ht="15.75">
      <c r="B47" s="80" t="s">
        <v>25</v>
      </c>
      <c r="C47" s="83"/>
    </row>
    <row r="48" spans="2:3" ht="15.75">
      <c r="B48" s="110" t="s">
        <v>3</v>
      </c>
      <c r="C48" s="82" t="s">
        <v>23</v>
      </c>
    </row>
    <row r="49" spans="2:3" ht="15.75">
      <c r="B49" s="110"/>
      <c r="C49" s="82" t="s">
        <v>26</v>
      </c>
    </row>
    <row r="50" spans="2:3" ht="15.75">
      <c r="B50" s="110"/>
      <c r="C50" s="82" t="s">
        <v>68</v>
      </c>
    </row>
    <row r="51" spans="2:3" ht="15.75">
      <c r="B51" s="110"/>
      <c r="C51" s="82" t="s">
        <v>69</v>
      </c>
    </row>
    <row r="52" spans="2:3" ht="15.75">
      <c r="B52" s="110"/>
      <c r="C52" s="82" t="s">
        <v>27</v>
      </c>
    </row>
    <row r="53" spans="2:3" ht="15.75">
      <c r="B53" s="110"/>
      <c r="C53" s="82" t="s">
        <v>22</v>
      </c>
    </row>
    <row r="54" spans="2:3" ht="15.75">
      <c r="B54" s="110" t="s">
        <v>11</v>
      </c>
      <c r="C54" s="82" t="s">
        <v>21</v>
      </c>
    </row>
    <row r="55" spans="2:3" ht="15.75">
      <c r="B55" s="110"/>
      <c r="C55" s="82" t="s">
        <v>15</v>
      </c>
    </row>
    <row r="56" spans="2:3" ht="15.75">
      <c r="B56" s="110"/>
      <c r="C56" s="82" t="s">
        <v>16</v>
      </c>
    </row>
    <row r="57" spans="2:3" ht="15.75">
      <c r="B57" s="110"/>
      <c r="C57" s="82" t="s">
        <v>20</v>
      </c>
    </row>
    <row r="58" spans="2:3" ht="15.75">
      <c r="B58" s="110"/>
      <c r="C58" s="82" t="s">
        <v>17</v>
      </c>
    </row>
    <row r="59" spans="2:3" ht="15.75">
      <c r="B59" s="110"/>
      <c r="C59" s="82" t="s">
        <v>18</v>
      </c>
    </row>
    <row r="60" spans="2:3" ht="15.75">
      <c r="B60" s="110"/>
      <c r="C60" s="82" t="s">
        <v>4</v>
      </c>
    </row>
    <row r="61" spans="2:3" ht="15.75">
      <c r="B61" s="110"/>
      <c r="C61" s="82" t="s">
        <v>5</v>
      </c>
    </row>
    <row r="62" spans="2:3" ht="15.75">
      <c r="B62" s="110"/>
      <c r="C62" s="82" t="s">
        <v>17</v>
      </c>
    </row>
    <row r="63" spans="2:3" ht="15.75">
      <c r="B63" s="110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Y1660"/>
  <sheetViews>
    <sheetView zoomScalePageLayoutView="0" workbookViewId="0" topLeftCell="A1">
      <pane xSplit="1" ySplit="7" topLeftCell="CW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C23" sqref="DC23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102" width="14.28125" style="1" customWidth="1"/>
    <col min="103" max="103" width="13.00390625" style="1" customWidth="1"/>
    <col min="104" max="16384" width="11.57421875" style="1" customWidth="1"/>
  </cols>
  <sheetData>
    <row r="1" spans="1:94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5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1:10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109" t="s">
        <v>63</v>
      </c>
    </row>
    <row r="4" spans="1:103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</row>
    <row r="5" spans="1:103" ht="19.5" customHeight="1">
      <c r="A5" s="23"/>
      <c r="B5" s="23" t="s">
        <v>72</v>
      </c>
      <c r="C5" s="23" t="s">
        <v>72</v>
      </c>
      <c r="D5" s="23" t="s">
        <v>72</v>
      </c>
      <c r="E5" s="23" t="s">
        <v>73</v>
      </c>
      <c r="F5" s="23" t="s">
        <v>73</v>
      </c>
      <c r="G5" s="23" t="s">
        <v>73</v>
      </c>
      <c r="H5" s="23" t="s">
        <v>74</v>
      </c>
      <c r="I5" s="23" t="s">
        <v>74</v>
      </c>
      <c r="J5" s="23" t="s">
        <v>74</v>
      </c>
      <c r="K5" s="23" t="s">
        <v>75</v>
      </c>
      <c r="L5" s="23" t="s">
        <v>75</v>
      </c>
      <c r="M5" s="23" t="s">
        <v>75</v>
      </c>
      <c r="N5" s="102" t="s">
        <v>76</v>
      </c>
      <c r="O5" s="102" t="s">
        <v>76</v>
      </c>
      <c r="P5" s="102" t="s">
        <v>76</v>
      </c>
      <c r="Q5" s="102" t="s">
        <v>77</v>
      </c>
      <c r="R5" s="102" t="s">
        <v>77</v>
      </c>
      <c r="S5" s="102" t="s">
        <v>77</v>
      </c>
      <c r="T5" s="102" t="s">
        <v>78</v>
      </c>
      <c r="U5" s="102" t="s">
        <v>78</v>
      </c>
      <c r="V5" s="102" t="s">
        <v>78</v>
      </c>
      <c r="W5" s="102" t="s">
        <v>79</v>
      </c>
      <c r="X5" s="102" t="s">
        <v>79</v>
      </c>
      <c r="Y5" s="102" t="s">
        <v>79</v>
      </c>
      <c r="Z5" s="102" t="s">
        <v>80</v>
      </c>
      <c r="AA5" s="102" t="s">
        <v>80</v>
      </c>
      <c r="AB5" s="102" t="s">
        <v>80</v>
      </c>
      <c r="AC5" s="102" t="s">
        <v>81</v>
      </c>
      <c r="AD5" s="102" t="s">
        <v>81</v>
      </c>
      <c r="AE5" s="102" t="s">
        <v>81</v>
      </c>
      <c r="AF5" s="102" t="s">
        <v>82</v>
      </c>
      <c r="AG5" s="102" t="s">
        <v>82</v>
      </c>
      <c r="AH5" s="102" t="s">
        <v>82</v>
      </c>
      <c r="AI5" s="102" t="s">
        <v>83</v>
      </c>
      <c r="AJ5" s="102" t="s">
        <v>83</v>
      </c>
      <c r="AK5" s="102" t="s">
        <v>83</v>
      </c>
      <c r="AL5" s="102" t="s">
        <v>84</v>
      </c>
      <c r="AM5" s="102" t="s">
        <v>84</v>
      </c>
      <c r="AN5" s="102" t="s">
        <v>84</v>
      </c>
      <c r="AO5" s="102" t="s">
        <v>85</v>
      </c>
      <c r="AP5" s="102" t="s">
        <v>85</v>
      </c>
      <c r="AQ5" s="102" t="s">
        <v>85</v>
      </c>
      <c r="AR5" s="102" t="s">
        <v>86</v>
      </c>
      <c r="AS5" s="102" t="s">
        <v>86</v>
      </c>
      <c r="AT5" s="102" t="s">
        <v>86</v>
      </c>
      <c r="AU5" s="102" t="s">
        <v>87</v>
      </c>
      <c r="AV5" s="102" t="s">
        <v>87</v>
      </c>
      <c r="AW5" s="102" t="s">
        <v>87</v>
      </c>
      <c r="AX5" s="102" t="s">
        <v>88</v>
      </c>
      <c r="AY5" s="102" t="s">
        <v>88</v>
      </c>
      <c r="AZ5" s="102" t="s">
        <v>88</v>
      </c>
      <c r="BA5" s="102" t="s">
        <v>89</v>
      </c>
      <c r="BB5" s="102" t="s">
        <v>89</v>
      </c>
      <c r="BC5" s="102" t="s">
        <v>89</v>
      </c>
      <c r="BD5" s="102" t="s">
        <v>90</v>
      </c>
      <c r="BE5" s="102" t="s">
        <v>90</v>
      </c>
      <c r="BF5" s="102" t="s">
        <v>90</v>
      </c>
      <c r="BG5" s="102" t="s">
        <v>91</v>
      </c>
      <c r="BH5" s="102" t="s">
        <v>91</v>
      </c>
      <c r="BI5" s="102" t="s">
        <v>91</v>
      </c>
      <c r="BJ5" s="102" t="s">
        <v>92</v>
      </c>
      <c r="BK5" s="102" t="s">
        <v>92</v>
      </c>
      <c r="BL5" s="102" t="s">
        <v>92</v>
      </c>
      <c r="BM5" s="102" t="s">
        <v>93</v>
      </c>
      <c r="BN5" s="102" t="s">
        <v>93</v>
      </c>
      <c r="BO5" s="102" t="s">
        <v>93</v>
      </c>
      <c r="BP5" s="102" t="s">
        <v>94</v>
      </c>
      <c r="BQ5" s="102" t="s">
        <v>94</v>
      </c>
      <c r="BR5" s="102" t="s">
        <v>94</v>
      </c>
      <c r="BS5" s="102" t="s">
        <v>95</v>
      </c>
      <c r="BT5" s="102" t="s">
        <v>95</v>
      </c>
      <c r="BU5" s="102" t="s">
        <v>95</v>
      </c>
      <c r="BV5" s="102" t="s">
        <v>96</v>
      </c>
      <c r="BW5" s="102" t="s">
        <v>96</v>
      </c>
      <c r="BX5" s="102" t="s">
        <v>96</v>
      </c>
      <c r="BY5" s="102" t="s">
        <v>97</v>
      </c>
      <c r="BZ5" s="102" t="s">
        <v>97</v>
      </c>
      <c r="CA5" s="102" t="s">
        <v>97</v>
      </c>
      <c r="CB5" s="102" t="s">
        <v>98</v>
      </c>
      <c r="CC5" s="102" t="s">
        <v>98</v>
      </c>
      <c r="CD5" s="102" t="s">
        <v>98</v>
      </c>
      <c r="CE5" s="102" t="s">
        <v>99</v>
      </c>
      <c r="CF5" s="102" t="s">
        <v>99</v>
      </c>
      <c r="CG5" s="102" t="s">
        <v>99</v>
      </c>
      <c r="CH5" s="102" t="s">
        <v>101</v>
      </c>
      <c r="CI5" s="102" t="s">
        <v>101</v>
      </c>
      <c r="CJ5" s="102" t="s">
        <v>101</v>
      </c>
      <c r="CK5" s="102" t="s">
        <v>102</v>
      </c>
      <c r="CL5" s="102" t="s">
        <v>102</v>
      </c>
      <c r="CM5" s="102" t="s">
        <v>102</v>
      </c>
      <c r="CN5" s="102" t="s">
        <v>103</v>
      </c>
      <c r="CO5" s="102" t="s">
        <v>103</v>
      </c>
      <c r="CP5" s="102" t="s">
        <v>103</v>
      </c>
      <c r="CQ5" s="102" t="s">
        <v>104</v>
      </c>
      <c r="CR5" s="102" t="s">
        <v>104</v>
      </c>
      <c r="CS5" s="102" t="s">
        <v>104</v>
      </c>
      <c r="CT5" s="102" t="s">
        <v>106</v>
      </c>
      <c r="CU5" s="102" t="s">
        <v>106</v>
      </c>
      <c r="CV5" s="102" t="s">
        <v>106</v>
      </c>
      <c r="CW5" s="102"/>
      <c r="CX5" s="102"/>
      <c r="CY5" s="102" t="s">
        <v>107</v>
      </c>
    </row>
    <row r="6" spans="1:103" ht="19.5" customHeight="1">
      <c r="A6" s="26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2013</v>
      </c>
      <c r="G6" s="96">
        <v>2013</v>
      </c>
      <c r="H6" s="96">
        <v>2013</v>
      </c>
      <c r="I6" s="96">
        <v>2013</v>
      </c>
      <c r="J6" s="96">
        <v>2013</v>
      </c>
      <c r="K6" s="96">
        <v>2013</v>
      </c>
      <c r="L6" s="96">
        <v>2013</v>
      </c>
      <c r="M6" s="96">
        <v>2013</v>
      </c>
      <c r="N6" s="96">
        <v>2014</v>
      </c>
      <c r="O6" s="96">
        <v>2014</v>
      </c>
      <c r="P6" s="96">
        <v>2014</v>
      </c>
      <c r="Q6" s="96">
        <v>2014</v>
      </c>
      <c r="R6" s="96">
        <v>2014</v>
      </c>
      <c r="S6" s="96">
        <v>2014</v>
      </c>
      <c r="T6" s="96">
        <v>2014</v>
      </c>
      <c r="U6" s="96">
        <v>2014</v>
      </c>
      <c r="V6" s="96">
        <v>2014</v>
      </c>
      <c r="W6" s="96">
        <v>2014</v>
      </c>
      <c r="X6" s="96">
        <v>2014</v>
      </c>
      <c r="Y6" s="96">
        <v>2014</v>
      </c>
      <c r="Z6" s="96">
        <v>2015</v>
      </c>
      <c r="AA6" s="96">
        <v>2015</v>
      </c>
      <c r="AB6" s="96">
        <v>2015</v>
      </c>
      <c r="AC6" s="96">
        <v>2015</v>
      </c>
      <c r="AD6" s="96">
        <v>2015</v>
      </c>
      <c r="AE6" s="96">
        <v>2015</v>
      </c>
      <c r="AF6" s="96">
        <v>2015</v>
      </c>
      <c r="AG6" s="96">
        <v>2015</v>
      </c>
      <c r="AH6" s="96">
        <v>2015</v>
      </c>
      <c r="AI6" s="96">
        <v>2015</v>
      </c>
      <c r="AJ6" s="96">
        <v>2015</v>
      </c>
      <c r="AK6" s="96">
        <v>2015</v>
      </c>
      <c r="AL6" s="96">
        <v>2016</v>
      </c>
      <c r="AM6" s="96">
        <v>2016</v>
      </c>
      <c r="AN6" s="96">
        <v>2016</v>
      </c>
      <c r="AO6" s="96">
        <v>2016</v>
      </c>
      <c r="AP6" s="96">
        <v>2016</v>
      </c>
      <c r="AQ6" s="96">
        <v>2016</v>
      </c>
      <c r="AR6" s="96">
        <v>2016</v>
      </c>
      <c r="AS6" s="96">
        <v>2016</v>
      </c>
      <c r="AT6" s="96">
        <v>2016</v>
      </c>
      <c r="AU6" s="96">
        <v>2016</v>
      </c>
      <c r="AV6" s="96">
        <v>2016</v>
      </c>
      <c r="AW6" s="96">
        <v>2016</v>
      </c>
      <c r="AX6" s="96">
        <v>2017</v>
      </c>
      <c r="AY6" s="96">
        <v>2017</v>
      </c>
      <c r="AZ6" s="96">
        <v>2017</v>
      </c>
      <c r="BA6" s="96">
        <v>2017</v>
      </c>
      <c r="BB6" s="96">
        <v>2017</v>
      </c>
      <c r="BC6" s="96">
        <v>2017</v>
      </c>
      <c r="BD6" s="96">
        <v>2017</v>
      </c>
      <c r="BE6" s="96">
        <v>2017</v>
      </c>
      <c r="BF6" s="96">
        <v>2017</v>
      </c>
      <c r="BG6" s="96">
        <v>2017</v>
      </c>
      <c r="BH6" s="96">
        <v>2017</v>
      </c>
      <c r="BI6" s="96">
        <v>2017</v>
      </c>
      <c r="BJ6" s="97">
        <v>2018</v>
      </c>
      <c r="BK6" s="97">
        <v>2018</v>
      </c>
      <c r="BL6" s="97">
        <v>2018</v>
      </c>
      <c r="BM6" s="97">
        <v>2018</v>
      </c>
      <c r="BN6" s="97">
        <v>2018</v>
      </c>
      <c r="BO6" s="97">
        <v>2018</v>
      </c>
      <c r="BP6" s="97">
        <v>2018</v>
      </c>
      <c r="BQ6" s="97">
        <v>2018</v>
      </c>
      <c r="BR6" s="97">
        <v>2018</v>
      </c>
      <c r="BS6" s="97">
        <v>2018</v>
      </c>
      <c r="BT6" s="97">
        <v>2018</v>
      </c>
      <c r="BU6" s="97">
        <v>2018</v>
      </c>
      <c r="BV6" s="97">
        <v>2019</v>
      </c>
      <c r="BW6" s="97">
        <v>2019</v>
      </c>
      <c r="BX6" s="97">
        <v>2019</v>
      </c>
      <c r="BY6" s="97">
        <v>2019</v>
      </c>
      <c r="BZ6" s="97">
        <v>2019</v>
      </c>
      <c r="CA6" s="97">
        <v>2019</v>
      </c>
      <c r="CB6" s="97">
        <v>2019</v>
      </c>
      <c r="CC6" s="97">
        <v>2019</v>
      </c>
      <c r="CD6" s="97">
        <v>2019</v>
      </c>
      <c r="CE6" s="97">
        <v>2019</v>
      </c>
      <c r="CF6" s="97">
        <v>2019</v>
      </c>
      <c r="CG6" s="97">
        <v>2019</v>
      </c>
      <c r="CH6" s="97">
        <v>2020</v>
      </c>
      <c r="CI6" s="97">
        <v>2020</v>
      </c>
      <c r="CJ6" s="97">
        <v>2020</v>
      </c>
      <c r="CK6" s="97">
        <v>2020</v>
      </c>
      <c r="CL6" s="97">
        <v>2020</v>
      </c>
      <c r="CM6" s="97">
        <v>2020</v>
      </c>
      <c r="CN6" s="97">
        <v>2020</v>
      </c>
      <c r="CO6" s="97">
        <v>2020</v>
      </c>
      <c r="CP6" s="97">
        <v>2020</v>
      </c>
      <c r="CQ6" s="97">
        <v>2020</v>
      </c>
      <c r="CR6" s="97">
        <v>2020</v>
      </c>
      <c r="CS6" s="97">
        <v>2020</v>
      </c>
      <c r="CT6" s="111">
        <v>2021</v>
      </c>
      <c r="CU6" s="112"/>
      <c r="CV6" s="112"/>
      <c r="CW6" s="112"/>
      <c r="CX6" s="112"/>
      <c r="CY6" s="112"/>
    </row>
    <row r="7" spans="1:103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  <c r="CT7" s="28">
        <v>44197</v>
      </c>
      <c r="CU7" s="28">
        <v>44228</v>
      </c>
      <c r="CV7" s="28">
        <v>44256</v>
      </c>
      <c r="CW7" s="28">
        <v>44287</v>
      </c>
      <c r="CX7" s="28">
        <v>44317</v>
      </c>
      <c r="CY7" s="28">
        <v>44348</v>
      </c>
    </row>
    <row r="8" spans="1:94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103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-69488.84358299998</v>
      </c>
      <c r="CI9" s="94">
        <v>-16463.734349310027</v>
      </c>
      <c r="CJ9" s="94">
        <v>-25356.669916870007</v>
      </c>
      <c r="CK9" s="94">
        <v>-30250.72724644001</v>
      </c>
      <c r="CL9" s="94">
        <v>-51078.12951171</v>
      </c>
      <c r="CM9" s="94">
        <v>-19970.02286629001</v>
      </c>
      <c r="CN9" s="94">
        <v>25649.34836461</v>
      </c>
      <c r="CO9" s="94">
        <v>37161.85855722999</v>
      </c>
      <c r="CP9" s="88">
        <v>-18776.51367493003</v>
      </c>
      <c r="CQ9" s="88">
        <v>6337.798461809987</v>
      </c>
      <c r="CR9" s="88">
        <v>-7797.852158039997</v>
      </c>
      <c r="CS9" s="88">
        <v>73798.36521680998</v>
      </c>
      <c r="CT9" s="88">
        <v>-41704.696340557275</v>
      </c>
      <c r="CU9" s="88">
        <v>16304.999739319755</v>
      </c>
      <c r="CV9" s="88">
        <v>-38055.855142819855</v>
      </c>
      <c r="CW9" s="88">
        <v>-35563.337803489114</v>
      </c>
      <c r="CX9" s="88">
        <v>-45023.0447842158</v>
      </c>
      <c r="CY9" s="88">
        <v>-19322.444510916815</v>
      </c>
    </row>
    <row r="10" spans="1:103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-96834.12383499999</v>
      </c>
      <c r="CI10" s="94">
        <v>-57931.57956200001</v>
      </c>
      <c r="CJ10" s="94">
        <v>-70939.78902954</v>
      </c>
      <c r="CK10" s="94">
        <v>-71601.46898926</v>
      </c>
      <c r="CL10" s="94">
        <v>-97841.31572769</v>
      </c>
      <c r="CM10" s="94">
        <v>-61666.82711109</v>
      </c>
      <c r="CN10" s="94">
        <v>-36353.37940447</v>
      </c>
      <c r="CO10" s="94">
        <v>-19565.546779820004</v>
      </c>
      <c r="CP10" s="88">
        <v>-74785.95576417001</v>
      </c>
      <c r="CQ10" s="88">
        <v>-57205.94377666</v>
      </c>
      <c r="CR10" s="88">
        <v>-61561.53535142</v>
      </c>
      <c r="CS10" s="88">
        <v>-73454.79277646</v>
      </c>
      <c r="CT10" s="88">
        <v>-86549.07747920169</v>
      </c>
      <c r="CU10" s="88">
        <v>-68576.26079885048</v>
      </c>
      <c r="CV10" s="88">
        <v>-113075.03419939383</v>
      </c>
      <c r="CW10" s="88">
        <v>-86562.4116065852</v>
      </c>
      <c r="CX10" s="88">
        <v>-102595.34268905713</v>
      </c>
      <c r="CY10" s="88">
        <v>-85023.566976991</v>
      </c>
    </row>
    <row r="11" spans="1:103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11335.199697</v>
      </c>
      <c r="CI11" s="95">
        <v>7922.849649</v>
      </c>
      <c r="CJ11" s="95">
        <v>10735.3205613</v>
      </c>
      <c r="CK11" s="95">
        <v>6472.16621209</v>
      </c>
      <c r="CL11" s="95">
        <v>7711.55770938</v>
      </c>
      <c r="CM11" s="95">
        <v>5806.93459507</v>
      </c>
      <c r="CN11" s="95">
        <v>37533.36170597</v>
      </c>
      <c r="CO11" s="95">
        <v>59906.82590335</v>
      </c>
      <c r="CP11" s="89">
        <v>10787.54900088</v>
      </c>
      <c r="CQ11" s="89">
        <v>12851.72060765</v>
      </c>
      <c r="CR11" s="89">
        <v>17098.03504773</v>
      </c>
      <c r="CS11" s="89">
        <v>23169.01158844</v>
      </c>
      <c r="CT11" s="89">
        <v>13146.229089171198</v>
      </c>
      <c r="CU11" s="89">
        <v>17879.140906148445</v>
      </c>
      <c r="CV11" s="89">
        <v>12329.456861569746</v>
      </c>
      <c r="CW11" s="89">
        <v>7541.3907807694295</v>
      </c>
      <c r="CX11" s="89">
        <v>6268.779297076007</v>
      </c>
      <c r="CY11" s="89">
        <v>5791.1320334986995</v>
      </c>
    </row>
    <row r="12" spans="1:103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108169.323532</v>
      </c>
      <c r="CI12" s="95">
        <v>65854.42921100001</v>
      </c>
      <c r="CJ12" s="95">
        <v>81675.10959084</v>
      </c>
      <c r="CK12" s="95">
        <v>78073.63520135</v>
      </c>
      <c r="CL12" s="95">
        <v>105552.87343707</v>
      </c>
      <c r="CM12" s="95">
        <v>67473.76170616</v>
      </c>
      <c r="CN12" s="95">
        <v>73886.74111044</v>
      </c>
      <c r="CO12" s="95">
        <v>79472.37268317</v>
      </c>
      <c r="CP12" s="89">
        <v>85573.50476505</v>
      </c>
      <c r="CQ12" s="89">
        <v>70057.66438431</v>
      </c>
      <c r="CR12" s="89">
        <v>78659.57039915</v>
      </c>
      <c r="CS12" s="89">
        <v>96623.8043649</v>
      </c>
      <c r="CT12" s="89">
        <v>99695.3065683729</v>
      </c>
      <c r="CU12" s="89">
        <v>86455.40170499892</v>
      </c>
      <c r="CV12" s="89">
        <v>125404.49106096358</v>
      </c>
      <c r="CW12" s="89">
        <v>94103.80238735463</v>
      </c>
      <c r="CX12" s="89">
        <v>108864.12198613313</v>
      </c>
      <c r="CY12" s="89">
        <v>90814.6990104897</v>
      </c>
    </row>
    <row r="13" spans="1:103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-8813.330940000002</v>
      </c>
      <c r="CI13" s="94">
        <v>-15181.52653374</v>
      </c>
      <c r="CJ13" s="94">
        <v>-16108.02151966</v>
      </c>
      <c r="CK13" s="94">
        <v>-8769.99340043</v>
      </c>
      <c r="CL13" s="94">
        <v>-3760.0390608899997</v>
      </c>
      <c r="CM13" s="94">
        <v>-12763.50210955</v>
      </c>
      <c r="CN13" s="94">
        <v>-9213.60902207</v>
      </c>
      <c r="CO13" s="94">
        <v>-6310.00577806</v>
      </c>
      <c r="CP13" s="88">
        <v>-16623.71833631</v>
      </c>
      <c r="CQ13" s="88">
        <v>-2754.2978931000002</v>
      </c>
      <c r="CR13" s="88">
        <v>-6126.485257949998</v>
      </c>
      <c r="CS13" s="88">
        <v>66435.04137319999</v>
      </c>
      <c r="CT13" s="88">
        <v>-9613.94273289583</v>
      </c>
      <c r="CU13" s="88">
        <v>19656.760393278724</v>
      </c>
      <c r="CV13" s="88">
        <v>-3387.306553855486</v>
      </c>
      <c r="CW13" s="88">
        <v>-9374.871662952562</v>
      </c>
      <c r="CX13" s="88">
        <v>-9159.552374599978</v>
      </c>
      <c r="CY13" s="88">
        <v>-18833.157786438434</v>
      </c>
    </row>
    <row r="14" spans="1:103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  <c r="CW14" s="104">
        <v>0</v>
      </c>
      <c r="CX14" s="104">
        <v>0</v>
      </c>
      <c r="CY14" s="104">
        <v>0</v>
      </c>
    </row>
    <row r="15" spans="1:103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</v>
      </c>
      <c r="CI15" s="95">
        <v>325.68594431</v>
      </c>
      <c r="CJ15" s="95">
        <v>245.47112505</v>
      </c>
      <c r="CK15" s="95">
        <v>82.02255235</v>
      </c>
      <c r="CL15" s="95">
        <v>112.71788448</v>
      </c>
      <c r="CM15" s="95">
        <v>-49.13160449</v>
      </c>
      <c r="CN15" s="95">
        <v>-141.31821838</v>
      </c>
      <c r="CO15" s="95">
        <v>430.75255087</v>
      </c>
      <c r="CP15" s="89">
        <v>141.36908942</v>
      </c>
      <c r="CQ15" s="89">
        <v>120.2272402</v>
      </c>
      <c r="CR15" s="89">
        <v>225.45063851</v>
      </c>
      <c r="CS15" s="89">
        <v>205.63064306</v>
      </c>
      <c r="CT15" s="89">
        <v>238.994113532372</v>
      </c>
      <c r="CU15" s="89">
        <v>-86.31647681579999</v>
      </c>
      <c r="CV15" s="89">
        <v>314.19947100839994</v>
      </c>
      <c r="CW15" s="89">
        <v>0</v>
      </c>
      <c r="CX15" s="89">
        <v>113.65336857000001</v>
      </c>
      <c r="CY15" s="89">
        <v>111.87923682</v>
      </c>
    </row>
    <row r="16" spans="1:103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-9440.84674</v>
      </c>
      <c r="CI16" s="95">
        <v>-7242.83662016</v>
      </c>
      <c r="CJ16" s="95">
        <v>-6261.65302469</v>
      </c>
      <c r="CK16" s="95">
        <v>-2747.97469254</v>
      </c>
      <c r="CL16" s="95">
        <v>-2745.46227086</v>
      </c>
      <c r="CM16" s="95">
        <v>-2901.58433925</v>
      </c>
      <c r="CN16" s="95">
        <v>-2399.03861659</v>
      </c>
      <c r="CO16" s="95">
        <v>-2954.89710667</v>
      </c>
      <c r="CP16" s="89">
        <v>-5463.17744787</v>
      </c>
      <c r="CQ16" s="89">
        <v>-3229.02101329</v>
      </c>
      <c r="CR16" s="89">
        <v>-1446.62819499</v>
      </c>
      <c r="CS16" s="89">
        <v>-6109.02336489</v>
      </c>
      <c r="CT16" s="89">
        <v>-1127.4470330921654</v>
      </c>
      <c r="CU16" s="89">
        <v>-10351.40158530321</v>
      </c>
      <c r="CV16" s="89">
        <v>-4763.443254340906</v>
      </c>
      <c r="CW16" s="89">
        <v>-1909.7778708222759</v>
      </c>
      <c r="CX16" s="89">
        <v>-5272.619511507964</v>
      </c>
      <c r="CY16" s="89">
        <v>-9420.009121809888</v>
      </c>
    </row>
    <row r="17" spans="1:103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-3126.343425</v>
      </c>
      <c r="CI17" s="95">
        <v>-2695.57854442</v>
      </c>
      <c r="CJ17" s="95">
        <v>-2255.97012078</v>
      </c>
      <c r="CK17" s="95">
        <v>-772.5704455</v>
      </c>
      <c r="CL17" s="95">
        <v>-759.60866097</v>
      </c>
      <c r="CM17" s="95">
        <v>-790.82183875</v>
      </c>
      <c r="CN17" s="95">
        <v>-781.19306701</v>
      </c>
      <c r="CO17" s="95">
        <v>-1373.24365652</v>
      </c>
      <c r="CP17" s="89">
        <v>-1668.97920756</v>
      </c>
      <c r="CQ17" s="89">
        <v>-2012.04449627</v>
      </c>
      <c r="CR17" s="89">
        <v>-2595.4407587</v>
      </c>
      <c r="CS17" s="89">
        <v>-1990.08034836</v>
      </c>
      <c r="CT17" s="89">
        <v>-4221.000062675221</v>
      </c>
      <c r="CU17" s="89">
        <v>-1830.9431099002065</v>
      </c>
      <c r="CV17" s="89">
        <v>-2216.2445912641883</v>
      </c>
      <c r="CW17" s="89">
        <v>-2231.6751544143626</v>
      </c>
      <c r="CX17" s="89">
        <v>-2562.96506932942</v>
      </c>
      <c r="CY17" s="89">
        <v>-2581.088204221712</v>
      </c>
    </row>
    <row r="18" spans="1:103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-1196.378111</v>
      </c>
      <c r="CI18" s="95">
        <v>41.91296531</v>
      </c>
      <c r="CJ18" s="95">
        <v>-1957.60125634</v>
      </c>
      <c r="CK18" s="95">
        <v>-594.11460435</v>
      </c>
      <c r="CL18" s="95">
        <v>-452.87765989</v>
      </c>
      <c r="CM18" s="95">
        <v>-2344.38727866</v>
      </c>
      <c r="CN18" s="95">
        <v>140.724326</v>
      </c>
      <c r="CO18" s="95">
        <v>-264.7194561</v>
      </c>
      <c r="CP18" s="89">
        <v>-1784.07332395</v>
      </c>
      <c r="CQ18" s="89">
        <v>-406.7878206</v>
      </c>
      <c r="CR18" s="89">
        <v>-770.89097148</v>
      </c>
      <c r="CS18" s="89">
        <v>-1459.26556965</v>
      </c>
      <c r="CT18" s="89">
        <v>-1063.1658768263692</v>
      </c>
      <c r="CU18" s="89">
        <v>-2818.469471128662</v>
      </c>
      <c r="CV18" s="89">
        <v>-4.897144802245237</v>
      </c>
      <c r="CW18" s="89">
        <v>158.29271161446138</v>
      </c>
      <c r="CX18" s="89">
        <v>-1590.1196665343912</v>
      </c>
      <c r="CY18" s="89">
        <v>-2371.470922227783</v>
      </c>
    </row>
    <row r="19" spans="1:103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</v>
      </c>
      <c r="CI19" s="95">
        <v>0</v>
      </c>
      <c r="CJ19" s="95">
        <v>-3644.51400382</v>
      </c>
      <c r="CK19" s="95">
        <v>-1966.84511512</v>
      </c>
      <c r="CL19" s="95">
        <v>-931.81110439</v>
      </c>
      <c r="CM19" s="95">
        <v>-2324.18895403</v>
      </c>
      <c r="CN19" s="95">
        <v>-1499.36541762</v>
      </c>
      <c r="CO19" s="95">
        <v>-1904.04174185</v>
      </c>
      <c r="CP19" s="89">
        <v>-3578.80832659</v>
      </c>
      <c r="CQ19" s="89">
        <v>-2067.84519077</v>
      </c>
      <c r="CR19" s="89">
        <v>-857.82698367</v>
      </c>
      <c r="CS19" s="89">
        <v>-3413.43215021</v>
      </c>
      <c r="CT19" s="89">
        <v>-3902.9660102632997</v>
      </c>
      <c r="CU19" s="89">
        <v>-4452.398196360359</v>
      </c>
      <c r="CV19" s="89">
        <v>-3390.302603190115</v>
      </c>
      <c r="CW19" s="89">
        <v>-5449.971992812755</v>
      </c>
      <c r="CX19" s="89">
        <v>-756.4754792570299</v>
      </c>
      <c r="CY19" s="89">
        <v>-4436.036134905502</v>
      </c>
    </row>
    <row r="20" spans="1:103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-104.686436</v>
      </c>
      <c r="CI20" s="95">
        <v>-556.09873136</v>
      </c>
      <c r="CJ20" s="95">
        <v>99.00747791</v>
      </c>
      <c r="CK20" s="95">
        <v>85.43409564</v>
      </c>
      <c r="CL20" s="95">
        <v>185.02718699</v>
      </c>
      <c r="CM20" s="95">
        <v>122.98198071</v>
      </c>
      <c r="CN20" s="95">
        <v>118.43449824</v>
      </c>
      <c r="CO20" s="95">
        <v>202.03333618</v>
      </c>
      <c r="CP20" s="89">
        <v>2653.05831327</v>
      </c>
      <c r="CQ20" s="89">
        <v>-84.00750545</v>
      </c>
      <c r="CR20" s="89">
        <v>100.49330773</v>
      </c>
      <c r="CS20" s="89">
        <v>297.18054042</v>
      </c>
      <c r="CT20" s="89">
        <v>268.9348952487436</v>
      </c>
      <c r="CU20" s="89">
        <v>244.91699390510504</v>
      </c>
      <c r="CV20" s="89">
        <v>405.32775476945307</v>
      </c>
      <c r="CW20" s="89">
        <v>141.98768053003374</v>
      </c>
      <c r="CX20" s="89">
        <v>-242.78095778002807</v>
      </c>
      <c r="CY20" s="89">
        <v>63.288632577708086</v>
      </c>
    </row>
    <row r="21" spans="1:103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58.479606</v>
      </c>
      <c r="CI21" s="95">
        <v>-419.21479541</v>
      </c>
      <c r="CJ21" s="95">
        <v>-51.18655592</v>
      </c>
      <c r="CK21" s="95">
        <v>59.43749868</v>
      </c>
      <c r="CL21" s="95">
        <v>-88.07530046</v>
      </c>
      <c r="CM21" s="95">
        <v>165.62099755</v>
      </c>
      <c r="CN21" s="95">
        <v>-193.68168607</v>
      </c>
      <c r="CO21" s="95">
        <v>10.28613314</v>
      </c>
      <c r="CP21" s="89">
        <v>-4.07770658</v>
      </c>
      <c r="CQ21" s="89">
        <v>36.90667432</v>
      </c>
      <c r="CR21" s="89">
        <v>-274.23007378</v>
      </c>
      <c r="CS21" s="89">
        <v>63.36261004</v>
      </c>
      <c r="CT21" s="89">
        <v>117.45645036454374</v>
      </c>
      <c r="CU21" s="89">
        <v>33.45478287547123</v>
      </c>
      <c r="CV21" s="89">
        <v>-15.189485175584007</v>
      </c>
      <c r="CW21" s="89">
        <v>-26.859187722776298</v>
      </c>
      <c r="CX21" s="89">
        <v>-113.89097601108001</v>
      </c>
      <c r="CY21" s="89">
        <v>30.68758018215699</v>
      </c>
    </row>
    <row r="22" spans="1:103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4">
        <v>0</v>
      </c>
      <c r="CQ22" s="104">
        <v>-0.18400793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32.180967</v>
      </c>
      <c r="CX22" s="104">
        <v>0</v>
      </c>
      <c r="CY22" s="104">
        <v>0</v>
      </c>
    </row>
    <row r="23" spans="1:103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-0.559363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-4.6663789</v>
      </c>
      <c r="CN23" s="95">
        <v>0</v>
      </c>
      <c r="CO23" s="95">
        <v>-345.76027468</v>
      </c>
      <c r="CP23" s="89">
        <v>-16.48852989</v>
      </c>
      <c r="CQ23" s="89">
        <v>-14.52508014</v>
      </c>
      <c r="CR23" s="89">
        <v>0.00351637</v>
      </c>
      <c r="CS23" s="89">
        <v>-40.5969011</v>
      </c>
      <c r="CT23" s="89">
        <v>3.1718080599999996</v>
      </c>
      <c r="CU23" s="89">
        <v>-7.772366606889523</v>
      </c>
      <c r="CV23" s="89">
        <v>-7.387962405000001</v>
      </c>
      <c r="CW23" s="89">
        <v>-1.1339428135665752</v>
      </c>
      <c r="CX23" s="89">
        <v>-2.181679677</v>
      </c>
      <c r="CY23" s="89">
        <v>-3.1324121610000004</v>
      </c>
    </row>
    <row r="24" spans="1:103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4429.340649</v>
      </c>
      <c r="CI24" s="95">
        <v>-2437.78302575</v>
      </c>
      <c r="CJ24" s="95">
        <v>-398.98923724</v>
      </c>
      <c r="CK24" s="95">
        <v>-744.73573483</v>
      </c>
      <c r="CL24" s="95">
        <v>1266.15218007</v>
      </c>
      <c r="CM24" s="95">
        <v>-1758.42715738</v>
      </c>
      <c r="CN24" s="95">
        <v>-3079.51382653</v>
      </c>
      <c r="CO24" s="95">
        <v>-659.20725847</v>
      </c>
      <c r="CP24" s="89">
        <v>-2213.06125916</v>
      </c>
      <c r="CQ24" s="89">
        <v>4561.37703945</v>
      </c>
      <c r="CR24" s="89">
        <v>-928.35757452</v>
      </c>
      <c r="CS24" s="89">
        <v>77773.73999608</v>
      </c>
      <c r="CT24" s="89">
        <v>170.91556742593872</v>
      </c>
      <c r="CU24" s="89">
        <v>39596.963899487026</v>
      </c>
      <c r="CV24" s="89">
        <v>3622.287791139484</v>
      </c>
      <c r="CW24" s="89">
        <v>2049.271353801864</v>
      </c>
      <c r="CX24" s="89">
        <v>240.65905413261024</v>
      </c>
      <c r="CY24" s="89">
        <v>48.36982313377069</v>
      </c>
    </row>
    <row r="25" spans="1:103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118.809968</v>
      </c>
      <c r="CI25" s="95">
        <v>-2197.2261031</v>
      </c>
      <c r="CJ25" s="95">
        <v>-1882.35166271</v>
      </c>
      <c r="CK25" s="95">
        <v>-2166.06860156</v>
      </c>
      <c r="CL25" s="95">
        <v>-333.00075481</v>
      </c>
      <c r="CM25" s="95">
        <v>-2878.89753635</v>
      </c>
      <c r="CN25" s="95">
        <v>-1378.65701411</v>
      </c>
      <c r="CO25" s="95">
        <v>548.79169604</v>
      </c>
      <c r="CP25" s="89">
        <v>-4689.4799374</v>
      </c>
      <c r="CQ25" s="89">
        <v>341.60626738</v>
      </c>
      <c r="CR25" s="89">
        <v>420.94183658</v>
      </c>
      <c r="CS25" s="89">
        <v>1107.52591781</v>
      </c>
      <c r="CT25" s="89">
        <v>-98.83658467037102</v>
      </c>
      <c r="CU25" s="89">
        <v>-671.2740768737538</v>
      </c>
      <c r="CV25" s="89">
        <v>2668.3434704052156</v>
      </c>
      <c r="CW25" s="89">
        <v>-2137.1862273131856</v>
      </c>
      <c r="CX25" s="89">
        <v>1027.1685427943244</v>
      </c>
      <c r="CY25" s="89">
        <v>-275.64626382617877</v>
      </c>
    </row>
    <row r="26" spans="1:103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-60.666635999999926</v>
      </c>
      <c r="CI26" s="94">
        <v>5068.04795246</v>
      </c>
      <c r="CJ26" s="94">
        <v>978.5797595200002</v>
      </c>
      <c r="CK26" s="94">
        <v>1683.30769079</v>
      </c>
      <c r="CL26" s="94">
        <v>2381.87785703</v>
      </c>
      <c r="CM26" s="94">
        <v>2040.63151686</v>
      </c>
      <c r="CN26" s="94">
        <v>3626.77032281</v>
      </c>
      <c r="CO26" s="94">
        <v>3745.47697502</v>
      </c>
      <c r="CP26" s="89">
        <v>2773.5246238600002</v>
      </c>
      <c r="CQ26" s="89">
        <v>2973.51645985</v>
      </c>
      <c r="CR26" s="89">
        <v>2008.48882203</v>
      </c>
      <c r="CS26" s="89">
        <v>4037.4575911899997</v>
      </c>
      <c r="CT26" s="89">
        <v>-52.84110497934262</v>
      </c>
      <c r="CU26" s="89">
        <v>1125.5280586688882</v>
      </c>
      <c r="CV26" s="89">
        <v>2957.903310510368</v>
      </c>
      <c r="CW26" s="89">
        <v>-5149.574788212599</v>
      </c>
      <c r="CX26" s="89">
        <v>2122.8337176128734</v>
      </c>
      <c r="CY26" s="89">
        <v>11888.86288252551</v>
      </c>
    </row>
    <row r="27" spans="1:103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3215.285767</v>
      </c>
      <c r="CI27" s="95">
        <v>5636.36401237</v>
      </c>
      <c r="CJ27" s="95">
        <v>4402.92573986</v>
      </c>
      <c r="CK27" s="95">
        <v>5341.83104449</v>
      </c>
      <c r="CL27" s="95">
        <v>3721.586339</v>
      </c>
      <c r="CM27" s="95">
        <v>2773.93414475</v>
      </c>
      <c r="CN27" s="95">
        <v>3626.74793804</v>
      </c>
      <c r="CO27" s="95">
        <v>4449.75556693</v>
      </c>
      <c r="CP27" s="88">
        <v>3704.05667833</v>
      </c>
      <c r="CQ27" s="88">
        <v>3829.80379157</v>
      </c>
      <c r="CR27" s="88">
        <v>3559.39108167</v>
      </c>
      <c r="CS27" s="88">
        <v>3919.52926959</v>
      </c>
      <c r="CT27" s="88">
        <v>3252.9222030611572</v>
      </c>
      <c r="CU27" s="88">
        <v>2730.7992656278284</v>
      </c>
      <c r="CV27" s="88">
        <v>4217.394428050704</v>
      </c>
      <c r="CW27" s="88">
        <v>3525.293694082392</v>
      </c>
      <c r="CX27" s="88">
        <v>3241.2245858835417</v>
      </c>
      <c r="CY27" s="88">
        <v>12620.681788993403</v>
      </c>
    </row>
    <row r="28" spans="1:103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-3275.952403</v>
      </c>
      <c r="CI28" s="95">
        <v>-568.31605991</v>
      </c>
      <c r="CJ28" s="95">
        <v>-3424.34598034</v>
      </c>
      <c r="CK28" s="95">
        <v>-3658.5233537</v>
      </c>
      <c r="CL28" s="95">
        <v>-1339.70848197</v>
      </c>
      <c r="CM28" s="95">
        <v>-733.30262789</v>
      </c>
      <c r="CN28" s="95">
        <v>0.02238477</v>
      </c>
      <c r="CO28" s="95">
        <v>-704.27859191</v>
      </c>
      <c r="CP28" s="89">
        <v>-930.53205447</v>
      </c>
      <c r="CQ28" s="89">
        <v>-856.28733172</v>
      </c>
      <c r="CR28" s="89">
        <v>-1550.90225964</v>
      </c>
      <c r="CS28" s="89">
        <v>117.9283216</v>
      </c>
      <c r="CT28" s="89">
        <v>-3305.7633080405</v>
      </c>
      <c r="CU28" s="89">
        <v>-1605.2712069589402</v>
      </c>
      <c r="CV28" s="89">
        <v>-1259.491117540336</v>
      </c>
      <c r="CW28" s="89">
        <v>-8674.86848229499</v>
      </c>
      <c r="CX28" s="89">
        <v>-1118.3908682706683</v>
      </c>
      <c r="CY28" s="89">
        <v>-731.8189064678941</v>
      </c>
    </row>
    <row r="29" spans="1:103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  <c r="CW29" s="89">
        <v>0</v>
      </c>
      <c r="CX29" s="89">
        <v>0</v>
      </c>
      <c r="CY29" s="89">
        <v>0</v>
      </c>
    </row>
    <row r="30" spans="1:103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36219.277828</v>
      </c>
      <c r="CI30" s="46">
        <v>51581.32379397</v>
      </c>
      <c r="CJ30" s="46">
        <v>60712.56087281</v>
      </c>
      <c r="CK30" s="46">
        <v>48437.42745246</v>
      </c>
      <c r="CL30" s="46">
        <v>48141.34741984</v>
      </c>
      <c r="CM30" s="46">
        <v>52419.67483749</v>
      </c>
      <c r="CN30" s="46">
        <v>67589.56646834</v>
      </c>
      <c r="CO30" s="46">
        <v>59291.93414009</v>
      </c>
      <c r="CP30" s="46">
        <v>69859.63580168999</v>
      </c>
      <c r="CQ30" s="46">
        <v>63324.523671719995</v>
      </c>
      <c r="CR30" s="46">
        <v>57881.67962929999</v>
      </c>
      <c r="CS30" s="46">
        <v>76780.65902887999</v>
      </c>
      <c r="CT30" s="46">
        <v>54511.164976519576</v>
      </c>
      <c r="CU30" s="46">
        <v>64098.97208622262</v>
      </c>
      <c r="CV30" s="46">
        <v>75448.58229991909</v>
      </c>
      <c r="CW30" s="46">
        <v>65523.520254261246</v>
      </c>
      <c r="CX30" s="46">
        <v>64609.01656182844</v>
      </c>
      <c r="CY30" s="46">
        <v>72645.4173699871</v>
      </c>
    </row>
    <row r="31" spans="1:103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424.095647</v>
      </c>
      <c r="CI31" s="95">
        <v>-666.97733883</v>
      </c>
      <c r="CJ31" s="95">
        <v>-2155.83613348</v>
      </c>
      <c r="CK31" s="95">
        <v>257.608792</v>
      </c>
      <c r="CL31" s="95">
        <v>463.04257838</v>
      </c>
      <c r="CM31" s="95">
        <v>312.94383523</v>
      </c>
      <c r="CN31" s="95">
        <v>-2737.30884229</v>
      </c>
      <c r="CO31" s="95">
        <v>-5799.30609856</v>
      </c>
      <c r="CP31" s="89">
        <v>-1288.16511394</v>
      </c>
      <c r="CQ31" s="89">
        <v>-75.50731112</v>
      </c>
      <c r="CR31" s="89">
        <v>-4238.01167004</v>
      </c>
      <c r="CS31" s="89">
        <v>-441.28540028</v>
      </c>
      <c r="CT31" s="89">
        <v>-10836.644070956798</v>
      </c>
      <c r="CU31" s="89">
        <v>-427.13893784940905</v>
      </c>
      <c r="CV31" s="89">
        <v>-907.2446174464827</v>
      </c>
      <c r="CW31" s="89">
        <v>-1804.4155609493519</v>
      </c>
      <c r="CX31" s="89">
        <v>-3103.693055414</v>
      </c>
      <c r="CY31" s="89">
        <v>-836.4915052492901</v>
      </c>
    </row>
    <row r="32" spans="1:103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35795.182181</v>
      </c>
      <c r="CI32" s="95">
        <v>52248.3011328</v>
      </c>
      <c r="CJ32" s="95">
        <v>62868.39700629</v>
      </c>
      <c r="CK32" s="95">
        <v>48179.81866046</v>
      </c>
      <c r="CL32" s="95">
        <v>47678.30484146</v>
      </c>
      <c r="CM32" s="95">
        <v>52106.73100226</v>
      </c>
      <c r="CN32" s="95">
        <v>70326.87531063</v>
      </c>
      <c r="CO32" s="95">
        <v>65091.24023865</v>
      </c>
      <c r="CP32" s="89">
        <v>71147.80091563</v>
      </c>
      <c r="CQ32" s="89">
        <v>63400.03098284</v>
      </c>
      <c r="CR32" s="89">
        <v>62119.69129934</v>
      </c>
      <c r="CS32" s="89">
        <v>77221.94442916</v>
      </c>
      <c r="CT32" s="89">
        <v>65347.809047476374</v>
      </c>
      <c r="CU32" s="89">
        <v>64526.11102407202</v>
      </c>
      <c r="CV32" s="89">
        <v>76355.82691736557</v>
      </c>
      <c r="CW32" s="89">
        <v>67327.9358152106</v>
      </c>
      <c r="CX32" s="89">
        <v>67712.70961724244</v>
      </c>
      <c r="CY32" s="89">
        <v>73481.90887523639</v>
      </c>
    </row>
    <row r="33" spans="1:103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G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v>17584.303884</v>
      </c>
      <c r="CI33" s="72">
        <v>60957.43363128</v>
      </c>
      <c r="CJ33" s="72">
        <v>20925.830734119998</v>
      </c>
      <c r="CK33" s="72">
        <v>13409.83321713</v>
      </c>
      <c r="CL33" s="72">
        <v>22266.36575979</v>
      </c>
      <c r="CM33" s="72">
        <v>25822.34370782</v>
      </c>
      <c r="CN33" s="72">
        <v>18216.082053790004</v>
      </c>
      <c r="CO33" s="72">
        <v>13996.521130539999</v>
      </c>
      <c r="CP33" s="88">
        <v>17772.932466460003</v>
      </c>
      <c r="CQ33" s="88">
        <v>9633.13416139</v>
      </c>
      <c r="CR33" s="88">
        <v>31840.88170461</v>
      </c>
      <c r="CS33" s="88">
        <v>27803.407411879998</v>
      </c>
      <c r="CT33" s="88">
        <v>12654.802416841174</v>
      </c>
      <c r="CU33" s="88">
        <v>23147.366151360744</v>
      </c>
      <c r="CV33" s="88">
        <v>27596.408246816012</v>
      </c>
      <c r="CW33" s="88">
        <v>14515.174288688002</v>
      </c>
      <c r="CX33" s="88">
        <v>22014.76984767681</v>
      </c>
      <c r="CY33" s="88">
        <v>29228.736568974946</v>
      </c>
    </row>
    <row r="34" spans="1:103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17471.717883</v>
      </c>
      <c r="CI34" s="94">
        <v>24634.81940573</v>
      </c>
      <c r="CJ34" s="94">
        <v>21983.88535012</v>
      </c>
      <c r="CK34" s="94">
        <v>14341.80442579</v>
      </c>
      <c r="CL34" s="94">
        <v>21133.42004528</v>
      </c>
      <c r="CM34" s="94">
        <v>23699.55066097</v>
      </c>
      <c r="CN34" s="94">
        <v>16938.444658610002</v>
      </c>
      <c r="CO34" s="94">
        <v>13950.224312659999</v>
      </c>
      <c r="CP34" s="94">
        <v>20851.036179720002</v>
      </c>
      <c r="CQ34" s="94">
        <v>9134.34674868</v>
      </c>
      <c r="CR34" s="94">
        <v>22916.89651657</v>
      </c>
      <c r="CS34" s="94">
        <v>24473.26425863</v>
      </c>
      <c r="CT34" s="94">
        <v>22646.641931753056</v>
      </c>
      <c r="CU34" s="94">
        <v>22334.938953054312</v>
      </c>
      <c r="CV34" s="94">
        <v>28890.533942770224</v>
      </c>
      <c r="CW34" s="94">
        <v>16752.542309674474</v>
      </c>
      <c r="CX34" s="94">
        <v>23788.08985771981</v>
      </c>
      <c r="CY34" s="94">
        <v>29468.267746962545</v>
      </c>
    </row>
    <row r="35" spans="1:103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17471.717883</v>
      </c>
      <c r="CI35" s="95">
        <v>24634.81940573</v>
      </c>
      <c r="CJ35" s="95">
        <v>21983.88535012</v>
      </c>
      <c r="CK35" s="95">
        <v>14341.80442579</v>
      </c>
      <c r="CL35" s="95">
        <v>21133.42004528</v>
      </c>
      <c r="CM35" s="95">
        <v>23699.55066097</v>
      </c>
      <c r="CN35" s="95">
        <v>16938.444658610002</v>
      </c>
      <c r="CO35" s="95">
        <v>13950.224312659999</v>
      </c>
      <c r="CP35" s="89">
        <v>20851.036179720002</v>
      </c>
      <c r="CQ35" s="89">
        <v>9134.34674868</v>
      </c>
      <c r="CR35" s="89">
        <v>22916.89651657</v>
      </c>
      <c r="CS35" s="89">
        <v>24473.26425863</v>
      </c>
      <c r="CT35" s="89">
        <v>22646.641931753056</v>
      </c>
      <c r="CU35" s="89">
        <v>22334.938953054312</v>
      </c>
      <c r="CV35" s="89">
        <v>28881.367881970225</v>
      </c>
      <c r="CW35" s="89">
        <v>16752.542309674474</v>
      </c>
      <c r="CX35" s="89">
        <v>23788.08985771981</v>
      </c>
      <c r="CY35" s="89">
        <v>29468.267746962545</v>
      </c>
    </row>
    <row r="36" spans="1:103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17509.890068</v>
      </c>
      <c r="CI36" s="95">
        <v>24818.90378706</v>
      </c>
      <c r="CJ36" s="95">
        <v>21991.70183886</v>
      </c>
      <c r="CK36" s="95">
        <v>14341.80442579</v>
      </c>
      <c r="CL36" s="95">
        <v>21014.54114661</v>
      </c>
      <c r="CM36" s="95">
        <v>23226.2922808</v>
      </c>
      <c r="CN36" s="95">
        <v>16635.14236777</v>
      </c>
      <c r="CO36" s="95">
        <v>13544.12097416</v>
      </c>
      <c r="CP36" s="89">
        <v>20812.42737972</v>
      </c>
      <c r="CQ36" s="89">
        <v>8348.91594981</v>
      </c>
      <c r="CR36" s="89">
        <v>22249.14639888</v>
      </c>
      <c r="CS36" s="89">
        <v>24170.67833378</v>
      </c>
      <c r="CT36" s="89">
        <v>22202.284750249055</v>
      </c>
      <c r="CU36" s="89">
        <v>22328.55544016971</v>
      </c>
      <c r="CV36" s="89">
        <v>28896.188246920225</v>
      </c>
      <c r="CW36" s="89">
        <v>15781.515136554306</v>
      </c>
      <c r="CX36" s="89">
        <v>22353.83201912526</v>
      </c>
      <c r="CY36" s="89">
        <v>29308.462356394757</v>
      </c>
    </row>
    <row r="37" spans="1:103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/>
      <c r="CL37" s="95">
        <v>0</v>
      </c>
      <c r="CM37" s="95"/>
      <c r="CN37" s="95">
        <v>0</v>
      </c>
      <c r="CO37" s="95">
        <v>0</v>
      </c>
      <c r="CP37" s="89">
        <v>0</v>
      </c>
      <c r="CQ37" s="89">
        <v>0</v>
      </c>
      <c r="CR37" s="89">
        <v>0</v>
      </c>
      <c r="CS37" s="89">
        <v>0</v>
      </c>
      <c r="CT37" s="89">
        <v>0</v>
      </c>
      <c r="CU37" s="89">
        <v>0</v>
      </c>
      <c r="CV37" s="89">
        <v>0</v>
      </c>
      <c r="CW37" s="89">
        <v>0</v>
      </c>
      <c r="CX37" s="89">
        <v>0</v>
      </c>
      <c r="CY37" s="89">
        <v>0</v>
      </c>
    </row>
    <row r="38" spans="1:103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17509.890068</v>
      </c>
      <c r="CI38" s="95">
        <v>24818.90378706</v>
      </c>
      <c r="CJ38" s="95">
        <v>21991.70183886</v>
      </c>
      <c r="CK38" s="95">
        <v>14341.80442579</v>
      </c>
      <c r="CL38" s="95">
        <v>21014.54114661</v>
      </c>
      <c r="CM38" s="95">
        <v>23226.2922808</v>
      </c>
      <c r="CN38" s="95">
        <v>16635.14236777</v>
      </c>
      <c r="CO38" s="95">
        <v>13544.12097416</v>
      </c>
      <c r="CP38" s="88">
        <v>20812.42737972</v>
      </c>
      <c r="CQ38" s="88">
        <v>8348.91594981</v>
      </c>
      <c r="CR38" s="88">
        <v>22249.14639888</v>
      </c>
      <c r="CS38" s="88">
        <v>24170.67833378</v>
      </c>
      <c r="CT38" s="88">
        <v>22202.284750249055</v>
      </c>
      <c r="CU38" s="88">
        <v>22328.55544016971</v>
      </c>
      <c r="CV38" s="88">
        <v>28896.188246920225</v>
      </c>
      <c r="CW38" s="88">
        <v>15781.515136554306</v>
      </c>
      <c r="CX38" s="88">
        <v>22353.83201912526</v>
      </c>
      <c r="CY38" s="88">
        <v>29308.462356394757</v>
      </c>
    </row>
    <row r="39" spans="1:103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-38.172185</v>
      </c>
      <c r="CI39" s="95">
        <v>-184.08438133</v>
      </c>
      <c r="CJ39" s="95">
        <v>-7.81648874</v>
      </c>
      <c r="CK39" s="95">
        <v>0</v>
      </c>
      <c r="CL39" s="95">
        <v>118.87889867</v>
      </c>
      <c r="CM39" s="95">
        <v>473.25838017</v>
      </c>
      <c r="CN39" s="95">
        <v>303.30229084</v>
      </c>
      <c r="CO39" s="95">
        <v>406.1033385</v>
      </c>
      <c r="CP39" s="89">
        <v>38.6088</v>
      </c>
      <c r="CQ39" s="89">
        <v>785.43079887</v>
      </c>
      <c r="CR39" s="89">
        <v>667.75011769</v>
      </c>
      <c r="CS39" s="89">
        <v>302.58592485</v>
      </c>
      <c r="CT39" s="89">
        <v>444.357181504</v>
      </c>
      <c r="CU39" s="89">
        <v>6.383512884600001</v>
      </c>
      <c r="CV39" s="89">
        <v>-14.82036495</v>
      </c>
      <c r="CW39" s="89">
        <v>971.027173120168</v>
      </c>
      <c r="CX39" s="89">
        <v>1434.2578385945499</v>
      </c>
      <c r="CY39" s="89">
        <v>159.80539056778898</v>
      </c>
    </row>
    <row r="40" spans="1:103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9.166060799999999</v>
      </c>
      <c r="CW40" s="88">
        <v>0</v>
      </c>
      <c r="CX40" s="88">
        <v>0</v>
      </c>
      <c r="CY40" s="88">
        <v>0</v>
      </c>
    </row>
    <row r="41" spans="1:103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G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v>112.58600100000012</v>
      </c>
      <c r="CI41" s="72">
        <v>36322.61422555</v>
      </c>
      <c r="CJ41" s="72">
        <v>-1058.054616</v>
      </c>
      <c r="CK41" s="72">
        <v>-931.97120866</v>
      </c>
      <c r="CL41" s="72">
        <v>1132.94571451</v>
      </c>
      <c r="CM41" s="72">
        <v>2122.79304685</v>
      </c>
      <c r="CN41" s="72">
        <v>1277.6373951799999</v>
      </c>
      <c r="CO41" s="72">
        <v>46.29681788000005</v>
      </c>
      <c r="CP41" s="89">
        <v>-3078.1037132600004</v>
      </c>
      <c r="CQ41" s="89">
        <v>498.7874127099999</v>
      </c>
      <c r="CR41" s="89">
        <v>8923.985188040002</v>
      </c>
      <c r="CS41" s="89">
        <v>3330.14315325</v>
      </c>
      <c r="CT41" s="89">
        <v>-9991.839514911882</v>
      </c>
      <c r="CU41" s="89">
        <v>812.4271983064314</v>
      </c>
      <c r="CV41" s="89">
        <v>-1294.1256959542116</v>
      </c>
      <c r="CW41" s="89">
        <v>-2237.3680209864724</v>
      </c>
      <c r="CX41" s="89">
        <v>-1773.320010043</v>
      </c>
      <c r="CY41" s="89">
        <v>-239.53117798760013</v>
      </c>
    </row>
    <row r="42" spans="1:103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G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v>560.6247210000001</v>
      </c>
      <c r="CI42" s="71">
        <v>-200.4453</v>
      </c>
      <c r="CJ42" s="71">
        <v>-261.86187221999995</v>
      </c>
      <c r="CK42" s="71">
        <v>1162.4323532800001</v>
      </c>
      <c r="CL42" s="71">
        <v>65.27126562999996</v>
      </c>
      <c r="CM42" s="71">
        <v>1889.8746407</v>
      </c>
      <c r="CN42" s="71">
        <v>919.2728438299999</v>
      </c>
      <c r="CO42" s="71">
        <v>809.98327385</v>
      </c>
      <c r="CP42" s="89">
        <v>-371.57313625000006</v>
      </c>
      <c r="CQ42" s="89">
        <v>2262.43450641</v>
      </c>
      <c r="CR42" s="89">
        <v>4274.788734180001</v>
      </c>
      <c r="CS42" s="89">
        <v>1332.16643115</v>
      </c>
      <c r="CT42" s="89">
        <v>0</v>
      </c>
      <c r="CU42" s="89">
        <v>1293.7463040967</v>
      </c>
      <c r="CV42" s="89">
        <v>1397.748316326888</v>
      </c>
      <c r="CW42" s="89">
        <v>1314.0440982999999</v>
      </c>
      <c r="CX42" s="89">
        <v>210.720959231</v>
      </c>
      <c r="CY42" s="89">
        <v>1983.0842755176</v>
      </c>
    </row>
    <row r="43" spans="1:103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1365.205174</v>
      </c>
      <c r="CI43" s="95">
        <v>208.0155</v>
      </c>
      <c r="CJ43" s="95">
        <v>545.75841522</v>
      </c>
      <c r="CK43" s="95">
        <v>161.6045</v>
      </c>
      <c r="CL43" s="95">
        <v>321.1996141</v>
      </c>
      <c r="CM43" s="95">
        <v>0</v>
      </c>
      <c r="CN43" s="95">
        <v>204.77773283</v>
      </c>
      <c r="CO43" s="95">
        <v>76.95125</v>
      </c>
      <c r="CP43" s="89">
        <v>896.6675</v>
      </c>
      <c r="CQ43" s="89">
        <v>0</v>
      </c>
      <c r="CR43" s="89">
        <v>4.844375</v>
      </c>
      <c r="CS43" s="89">
        <v>0</v>
      </c>
      <c r="CT43" s="89">
        <v>0</v>
      </c>
      <c r="CU43" s="89">
        <v>292.839</v>
      </c>
      <c r="CV43" s="89">
        <v>9.768424</v>
      </c>
      <c r="CW43" s="89">
        <v>300.15112239999996</v>
      </c>
      <c r="CX43" s="89">
        <v>0</v>
      </c>
      <c r="CY43" s="89">
        <v>0</v>
      </c>
    </row>
    <row r="44" spans="1:103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1925.829895</v>
      </c>
      <c r="CI44" s="95">
        <v>7.5702</v>
      </c>
      <c r="CJ44" s="95">
        <v>283.896543</v>
      </c>
      <c r="CK44" s="95">
        <v>1324.03685328</v>
      </c>
      <c r="CL44" s="95">
        <v>386.47087973</v>
      </c>
      <c r="CM44" s="95">
        <v>1889.8746407</v>
      </c>
      <c r="CN44" s="95">
        <v>1124.05057666</v>
      </c>
      <c r="CO44" s="95">
        <v>886.93452385</v>
      </c>
      <c r="CP44" s="105">
        <v>525.09436375</v>
      </c>
      <c r="CQ44" s="105">
        <v>2262.43450641</v>
      </c>
      <c r="CR44" s="105">
        <v>4279.63310918</v>
      </c>
      <c r="CS44" s="105">
        <v>1332.16643115</v>
      </c>
      <c r="CT44" s="105">
        <v>974.730505</v>
      </c>
      <c r="CU44" s="105">
        <v>2562.1907915967</v>
      </c>
      <c r="CV44" s="105">
        <v>2658.481223252928</v>
      </c>
      <c r="CW44" s="105">
        <v>1614.1952207</v>
      </c>
      <c r="CX44" s="105">
        <v>210.720959231</v>
      </c>
      <c r="CY44" s="105">
        <v>1983.0842755176</v>
      </c>
    </row>
    <row r="45" spans="1:103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G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89">
        <v>0</v>
      </c>
      <c r="CQ45" s="89">
        <v>0</v>
      </c>
      <c r="CR45" s="89">
        <v>0</v>
      </c>
      <c r="CS45" s="89">
        <v>0</v>
      </c>
      <c r="CT45" s="89">
        <v>0</v>
      </c>
      <c r="CU45" s="89">
        <v>0</v>
      </c>
      <c r="CV45" s="89">
        <v>0</v>
      </c>
      <c r="CW45" s="89">
        <v>0</v>
      </c>
      <c r="CX45" s="89">
        <v>0</v>
      </c>
      <c r="CY45" s="89">
        <v>0</v>
      </c>
    </row>
    <row r="46" spans="1:103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>
        <v>0</v>
      </c>
      <c r="CS46" s="89">
        <v>0</v>
      </c>
      <c r="CT46" s="89">
        <v>0</v>
      </c>
      <c r="CU46" s="89">
        <v>0</v>
      </c>
      <c r="CV46" s="89">
        <v>0</v>
      </c>
      <c r="CW46" s="89">
        <v>0</v>
      </c>
      <c r="CX46" s="89">
        <v>0</v>
      </c>
      <c r="CY46" s="89">
        <v>0</v>
      </c>
    </row>
    <row r="47" spans="1:103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  <c r="CW47" s="89">
        <v>0</v>
      </c>
      <c r="CX47" s="89">
        <v>0</v>
      </c>
      <c r="CY47" s="89">
        <v>0</v>
      </c>
    </row>
    <row r="48" spans="1:103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>
        <v>0</v>
      </c>
      <c r="CS48" s="89">
        <v>0</v>
      </c>
      <c r="CT48" s="89">
        <v>0</v>
      </c>
      <c r="CU48" s="89">
        <v>0</v>
      </c>
      <c r="CV48" s="89">
        <v>0</v>
      </c>
      <c r="CW48" s="89">
        <v>0</v>
      </c>
      <c r="CX48" s="89">
        <v>0</v>
      </c>
      <c r="CY48" s="89">
        <v>0</v>
      </c>
    </row>
    <row r="49" spans="1:103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G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v>-448.03872</v>
      </c>
      <c r="CI49" s="72">
        <v>36523.05952555</v>
      </c>
      <c r="CJ49" s="72">
        <v>-796.19274378</v>
      </c>
      <c r="CK49" s="72">
        <v>-2094.40356194</v>
      </c>
      <c r="CL49" s="72">
        <v>1067.67444888</v>
      </c>
      <c r="CM49" s="72">
        <v>232.91840614999995</v>
      </c>
      <c r="CN49" s="72">
        <v>358.36455134999994</v>
      </c>
      <c r="CO49" s="72">
        <v>-763.68645597</v>
      </c>
      <c r="CP49" s="89">
        <v>-2706.5305770100003</v>
      </c>
      <c r="CQ49" s="89">
        <v>-1763.6470937</v>
      </c>
      <c r="CR49" s="89">
        <v>4649.1964538600005</v>
      </c>
      <c r="CS49" s="89">
        <v>1997.9767220999997</v>
      </c>
      <c r="CT49" s="89">
        <v>-9991.839514911882</v>
      </c>
      <c r="CU49" s="89">
        <v>-481.3191057902686</v>
      </c>
      <c r="CV49" s="89">
        <v>-2691.8740122810996</v>
      </c>
      <c r="CW49" s="89">
        <v>-3551.4121192864723</v>
      </c>
      <c r="CX49" s="89">
        <v>-1984.040969274</v>
      </c>
      <c r="CY49" s="89">
        <v>-2222.6154535052</v>
      </c>
    </row>
    <row r="50" spans="1:103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2292.433563</v>
      </c>
      <c r="CI50" s="95">
        <v>292.91978381</v>
      </c>
      <c r="CJ50" s="95">
        <v>680.64571948</v>
      </c>
      <c r="CK50" s="95">
        <v>328.71941095</v>
      </c>
      <c r="CL50" s="95">
        <v>223.45993309</v>
      </c>
      <c r="CM50" s="95">
        <v>272.36719921</v>
      </c>
      <c r="CN50" s="95">
        <v>250.75178381</v>
      </c>
      <c r="CO50" s="95">
        <v>264.41193683</v>
      </c>
      <c r="CP50" s="89">
        <v>254.59669866</v>
      </c>
      <c r="CQ50" s="89">
        <v>131.20809401</v>
      </c>
      <c r="CR50" s="89">
        <v>133.80230228</v>
      </c>
      <c r="CS50" s="89">
        <v>240.48512849</v>
      </c>
      <c r="CT50" s="89">
        <v>10015.720910511882</v>
      </c>
      <c r="CU50" s="89">
        <v>6343.0797968402685</v>
      </c>
      <c r="CV50" s="89">
        <v>3185.1310881850995</v>
      </c>
      <c r="CW50" s="89">
        <v>3551.4121192864723</v>
      </c>
      <c r="CX50" s="89">
        <v>1984.040969274</v>
      </c>
      <c r="CY50" s="89">
        <v>2222.6154535052</v>
      </c>
    </row>
    <row r="51" spans="1:103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1844.394843</v>
      </c>
      <c r="CI51" s="95">
        <v>36815.97930936</v>
      </c>
      <c r="CJ51" s="95">
        <v>-115.5470243</v>
      </c>
      <c r="CK51" s="95">
        <v>-1765.68415099</v>
      </c>
      <c r="CL51" s="95">
        <v>1291.13438197</v>
      </c>
      <c r="CM51" s="95">
        <v>505.28560536</v>
      </c>
      <c r="CN51" s="95">
        <v>609.11633516</v>
      </c>
      <c r="CO51" s="95">
        <v>-499.27451914</v>
      </c>
      <c r="CP51" s="95">
        <v>-2451.93387835</v>
      </c>
      <c r="CQ51" s="95">
        <v>-1632.43899969</v>
      </c>
      <c r="CR51" s="95">
        <v>4782.99875614</v>
      </c>
      <c r="CS51" s="95">
        <v>2238.46185059</v>
      </c>
      <c r="CT51" s="95">
        <v>23.881395599999998</v>
      </c>
      <c r="CU51" s="95">
        <v>5861.76069105</v>
      </c>
      <c r="CV51" s="95">
        <v>493.257075904</v>
      </c>
      <c r="CW51" s="95">
        <v>0</v>
      </c>
      <c r="CX51" s="95">
        <v>0</v>
      </c>
      <c r="CY51" s="95">
        <v>0</v>
      </c>
    </row>
    <row r="52" spans="1:103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G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v>-51904.53969899998</v>
      </c>
      <c r="CI52" s="77">
        <v>44493.69928196997</v>
      </c>
      <c r="CJ52" s="77">
        <v>-4430.839182750009</v>
      </c>
      <c r="CK52" s="77">
        <v>-16840.89402931001</v>
      </c>
      <c r="CL52" s="77">
        <v>-28811.763751920003</v>
      </c>
      <c r="CM52" s="77">
        <v>5852.320841529989</v>
      </c>
      <c r="CN52" s="77">
        <v>43865.43041840001</v>
      </c>
      <c r="CO52" s="77">
        <v>51158.37968776999</v>
      </c>
      <c r="CP52" s="77">
        <v>-1003.5812084700265</v>
      </c>
      <c r="CQ52" s="77">
        <v>15970.932623199988</v>
      </c>
      <c r="CR52" s="77">
        <v>24043.029546570004</v>
      </c>
      <c r="CS52" s="78">
        <v>101601.77262868997</v>
      </c>
      <c r="CT52" s="77">
        <v>-29049.893923716103</v>
      </c>
      <c r="CU52" s="77">
        <v>39452.3658906805</v>
      </c>
      <c r="CV52" s="77">
        <v>-10459.446896003843</v>
      </c>
      <c r="CW52" s="77">
        <v>-21048.163514801112</v>
      </c>
      <c r="CX52" s="77">
        <v>-23008.274936538994</v>
      </c>
      <c r="CY52" s="78">
        <v>9906.29205805813</v>
      </c>
    </row>
    <row r="53" spans="1:103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106"/>
    </row>
    <row r="54" spans="1:103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</row>
    <row r="55" spans="1:94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</row>
    <row r="67" spans="1:94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  <row r="81" spans="1:94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</row>
    <row r="82" spans="1:94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</row>
    <row r="83" spans="1:94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</row>
    <row r="84" spans="1:94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</row>
    <row r="85" spans="1:94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</row>
    <row r="86" spans="1:94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</row>
    <row r="87" spans="1:94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</row>
    <row r="88" spans="1:94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</row>
    <row r="89" spans="1:94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</row>
    <row r="90" spans="1:94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</row>
    <row r="91" spans="1:94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</row>
    <row r="92" spans="1:94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</row>
    <row r="93" spans="1:94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</row>
    <row r="94" spans="1:94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</row>
    <row r="95" spans="1:94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</row>
    <row r="96" spans="1:94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</row>
    <row r="97" spans="1:94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</row>
    <row r="98" spans="1:94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</row>
    <row r="99" spans="1:94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</row>
    <row r="100" spans="1:94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</row>
    <row r="101" spans="1:94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</row>
    <row r="102" spans="1:94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</row>
    <row r="103" spans="1:94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</row>
    <row r="104" spans="1:94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</row>
    <row r="105" spans="1:94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</row>
    <row r="106" spans="1:94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</row>
    <row r="107" spans="1:94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</row>
    <row r="108" spans="1:94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</row>
    <row r="109" spans="1:94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</row>
    <row r="110" spans="1:94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</row>
    <row r="111" spans="1:94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</row>
    <row r="112" spans="1:94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</row>
    <row r="113" spans="1:94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</row>
    <row r="114" spans="1:94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</row>
    <row r="115" spans="1:94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</row>
    <row r="116" spans="1:94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</row>
    <row r="117" spans="1:94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</row>
    <row r="118" spans="1:94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</row>
    <row r="119" spans="1:94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</row>
    <row r="122" spans="1:94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</row>
    <row r="123" spans="1:94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</row>
    <row r="124" spans="1:94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</row>
    <row r="125" spans="1:94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</row>
    <row r="126" spans="1:94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</row>
    <row r="127" spans="1:94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mergeCells count="1">
    <mergeCell ref="CT6:CY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78"/>
  <sheetViews>
    <sheetView zoomScalePageLayoutView="0" workbookViewId="0" topLeftCell="A1">
      <pane xSplit="1" ySplit="7" topLeftCell="AF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M14" sqref="AM14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0.28125" style="16" bestFit="1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34" width="14.421875" style="1" customWidth="1"/>
    <col min="35" max="35" width="13.8515625" style="1" bestFit="1" customWidth="1"/>
    <col min="36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5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 t="s">
        <v>63</v>
      </c>
    </row>
    <row r="4" spans="1:35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4" t="s">
        <v>104</v>
      </c>
      <c r="AH5" s="24" t="s">
        <v>106</v>
      </c>
      <c r="AI5" s="24" t="s">
        <v>107</v>
      </c>
    </row>
    <row r="6" spans="1:35" ht="19.5" customHeight="1">
      <c r="A6" s="29" t="s">
        <v>61</v>
      </c>
      <c r="B6" s="97">
        <v>2013</v>
      </c>
      <c r="C6" s="97">
        <v>2013</v>
      </c>
      <c r="D6" s="97">
        <v>2013</v>
      </c>
      <c r="E6" s="97">
        <v>2013</v>
      </c>
      <c r="F6" s="97">
        <v>2014</v>
      </c>
      <c r="G6" s="97">
        <v>2014</v>
      </c>
      <c r="H6" s="97">
        <v>2014</v>
      </c>
      <c r="I6" s="97">
        <v>2014</v>
      </c>
      <c r="J6" s="97">
        <v>2015</v>
      </c>
      <c r="K6" s="97">
        <v>2015</v>
      </c>
      <c r="L6" s="97">
        <v>2015</v>
      </c>
      <c r="M6" s="97">
        <v>2015</v>
      </c>
      <c r="N6" s="97">
        <v>2016</v>
      </c>
      <c r="O6" s="97">
        <v>2016</v>
      </c>
      <c r="P6" s="97">
        <v>2016</v>
      </c>
      <c r="Q6" s="97">
        <v>2016</v>
      </c>
      <c r="R6" s="97">
        <v>2017</v>
      </c>
      <c r="S6" s="97">
        <v>2017</v>
      </c>
      <c r="T6" s="97">
        <v>2017</v>
      </c>
      <c r="U6" s="97">
        <v>2017</v>
      </c>
      <c r="V6" s="97">
        <v>2018</v>
      </c>
      <c r="W6" s="97">
        <v>2018</v>
      </c>
      <c r="X6" s="97">
        <v>2018</v>
      </c>
      <c r="Y6" s="97">
        <v>2018</v>
      </c>
      <c r="Z6" s="97">
        <v>2019</v>
      </c>
      <c r="AA6" s="97">
        <v>2019</v>
      </c>
      <c r="AB6" s="97">
        <v>2019</v>
      </c>
      <c r="AC6" s="97">
        <v>2019</v>
      </c>
      <c r="AD6" s="97">
        <v>2020</v>
      </c>
      <c r="AE6" s="97">
        <v>2020</v>
      </c>
      <c r="AF6" s="97">
        <v>2020</v>
      </c>
      <c r="AG6" s="107">
        <v>2020</v>
      </c>
      <c r="AH6" s="111">
        <v>2021</v>
      </c>
      <c r="AI6" s="113"/>
    </row>
    <row r="7" spans="1:35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  <c r="AH7" s="28">
        <v>44256</v>
      </c>
      <c r="AI7" s="28">
        <v>44348</v>
      </c>
    </row>
    <row r="8" spans="1:34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1:35" s="47" customFormat="1" ht="19.5" customHeight="1">
      <c r="A9" s="44" t="s">
        <v>19</v>
      </c>
      <c r="B9" s="94">
        <v>-30453.685327892017</v>
      </c>
      <c r="C9" s="94">
        <v>-47410.09999999999</v>
      </c>
      <c r="D9" s="94">
        <v>-49060.236873135545</v>
      </c>
      <c r="E9" s="94">
        <v>22066.000000000022</v>
      </c>
      <c r="F9" s="94">
        <v>-94480.32113410003</v>
      </c>
      <c r="G9" s="94">
        <v>-86344.96921393719</v>
      </c>
      <c r="H9" s="94">
        <v>-66807.49008564999</v>
      </c>
      <c r="I9" s="94">
        <v>-134254.21261743997</v>
      </c>
      <c r="J9" s="94">
        <v>-23455.48038116999</v>
      </c>
      <c r="K9" s="94">
        <v>-52728.58691501999</v>
      </c>
      <c r="L9" s="94">
        <v>-109852.70768114003</v>
      </c>
      <c r="M9" s="94">
        <v>-53235.86672035999</v>
      </c>
      <c r="N9" s="94">
        <v>-126971.98000000001</v>
      </c>
      <c r="O9" s="94">
        <v>-52365.48</v>
      </c>
      <c r="P9" s="94">
        <v>-35912.42</v>
      </c>
      <c r="Q9" s="94">
        <v>-50996.159999999974</v>
      </c>
      <c r="R9" s="94">
        <v>-38274.962398600335</v>
      </c>
      <c r="S9" s="94">
        <v>-77001.01221600648</v>
      </c>
      <c r="T9" s="94">
        <v>-76480.35356688473</v>
      </c>
      <c r="U9" s="94">
        <v>-63520.71856840349</v>
      </c>
      <c r="V9" s="94">
        <v>-14971.81601356923</v>
      </c>
      <c r="W9" s="94">
        <v>-111943.03907984745</v>
      </c>
      <c r="X9" s="94">
        <v>-84578.96776105092</v>
      </c>
      <c r="Y9" s="94">
        <v>-34392.44815036906</v>
      </c>
      <c r="Z9" s="94">
        <v>-56062.06052301747</v>
      </c>
      <c r="AA9" s="94">
        <v>-54028.09262857765</v>
      </c>
      <c r="AB9" s="94">
        <v>-57640.72283264763</v>
      </c>
      <c r="AC9" s="94">
        <v>-54345.387370099284</v>
      </c>
      <c r="AD9" s="45">
        <v>-111309.24784918001</v>
      </c>
      <c r="AE9" s="45">
        <v>-101298.87962444001</v>
      </c>
      <c r="AF9" s="45">
        <v>44034.69324690996</v>
      </c>
      <c r="AG9" s="45">
        <v>72338.31152057997</v>
      </c>
      <c r="AH9" s="45">
        <v>-63455.551744057375</v>
      </c>
      <c r="AI9" s="45">
        <v>-99908.82709862174</v>
      </c>
    </row>
    <row r="10" spans="1:35" s="47" customFormat="1" ht="19.5" customHeight="1">
      <c r="A10" s="48" t="s">
        <v>7</v>
      </c>
      <c r="B10" s="94">
        <v>-116047.48456026003</v>
      </c>
      <c r="C10" s="94">
        <v>-128088.29999999999</v>
      </c>
      <c r="D10" s="94">
        <v>-122825.94625578943</v>
      </c>
      <c r="E10" s="94">
        <v>-146534.6</v>
      </c>
      <c r="F10" s="94">
        <v>-146844.55497586</v>
      </c>
      <c r="G10" s="94">
        <v>-146302.26454394002</v>
      </c>
      <c r="H10" s="94">
        <v>-156115.7139067</v>
      </c>
      <c r="I10" s="94">
        <v>-184985.97151944</v>
      </c>
      <c r="J10" s="94">
        <v>-146123.48893676998</v>
      </c>
      <c r="K10" s="94">
        <v>-109962.64558837001</v>
      </c>
      <c r="L10" s="94">
        <v>-145948.22008378</v>
      </c>
      <c r="M10" s="94">
        <v>-119332.08079877999</v>
      </c>
      <c r="N10" s="94">
        <v>-131620.30000000002</v>
      </c>
      <c r="O10" s="94">
        <v>-112799.20000000001</v>
      </c>
      <c r="P10" s="94">
        <v>-92941.25</v>
      </c>
      <c r="Q10" s="94">
        <v>-126709.73000000001</v>
      </c>
      <c r="R10" s="94">
        <v>-110867.11430063607</v>
      </c>
      <c r="S10" s="94">
        <v>-174059.08641712076</v>
      </c>
      <c r="T10" s="94">
        <v>-121934.68502947822</v>
      </c>
      <c r="U10" s="94">
        <v>-111597.37667739976</v>
      </c>
      <c r="V10" s="94">
        <v>-97760.82285471034</v>
      </c>
      <c r="W10" s="94">
        <v>-164314.5257244423</v>
      </c>
      <c r="X10" s="94">
        <v>-196185.12966479882</v>
      </c>
      <c r="Y10" s="94">
        <v>-155663.8418550216</v>
      </c>
      <c r="Z10" s="94">
        <v>-159132.65611082077</v>
      </c>
      <c r="AA10" s="94">
        <v>-115019.99408642438</v>
      </c>
      <c r="AB10" s="94">
        <v>-183546.8780848881</v>
      </c>
      <c r="AC10" s="94">
        <v>-224847.59915644774</v>
      </c>
      <c r="AD10" s="45">
        <v>-225705.49242654</v>
      </c>
      <c r="AE10" s="45">
        <v>-231109.61182804</v>
      </c>
      <c r="AF10" s="45">
        <v>-130704.88194846001</v>
      </c>
      <c r="AG10" s="45">
        <v>-192222.27190454002</v>
      </c>
      <c r="AH10" s="45">
        <v>-268200.372477446</v>
      </c>
      <c r="AI10" s="45">
        <v>-274181.32127263333</v>
      </c>
    </row>
    <row r="11" spans="1:35" s="2" customFormat="1" ht="19.5" customHeight="1">
      <c r="A11" s="49" t="s">
        <v>9</v>
      </c>
      <c r="B11" s="95">
        <v>19593.94130251087</v>
      </c>
      <c r="C11" s="95">
        <v>11953.300000000001</v>
      </c>
      <c r="D11" s="95">
        <v>16687.880573511</v>
      </c>
      <c r="E11" s="95">
        <v>15512.9</v>
      </c>
      <c r="F11" s="95">
        <v>11442.18696775</v>
      </c>
      <c r="G11" s="95">
        <v>21991.54332572</v>
      </c>
      <c r="H11" s="95">
        <v>35307.56277598</v>
      </c>
      <c r="I11" s="95">
        <v>25415.634605299998</v>
      </c>
      <c r="J11" s="95">
        <v>17089.17186075</v>
      </c>
      <c r="K11" s="95">
        <v>21269.721407299996</v>
      </c>
      <c r="L11" s="95">
        <v>21403.0380794</v>
      </c>
      <c r="M11" s="95">
        <v>25253.29372144</v>
      </c>
      <c r="N11" s="95">
        <v>14258.509999999998</v>
      </c>
      <c r="O11" s="95">
        <v>20015.359999999997</v>
      </c>
      <c r="P11" s="95">
        <v>27962.65</v>
      </c>
      <c r="Q11" s="95">
        <v>22749.739999999998</v>
      </c>
      <c r="R11" s="95">
        <v>19755.3497945118</v>
      </c>
      <c r="S11" s="95">
        <v>15940.054148345302</v>
      </c>
      <c r="T11" s="95">
        <v>33273.273865956304</v>
      </c>
      <c r="U11" s="95">
        <v>86873.09907066362</v>
      </c>
      <c r="V11" s="95">
        <v>78639.6283619942</v>
      </c>
      <c r="W11" s="95">
        <v>33179.331509452604</v>
      </c>
      <c r="X11" s="95">
        <v>30429.1192285598</v>
      </c>
      <c r="Y11" s="95">
        <v>58615.92907396062</v>
      </c>
      <c r="Z11" s="95">
        <v>49798.1565878619</v>
      </c>
      <c r="AA11" s="95">
        <v>86363.9893174779</v>
      </c>
      <c r="AB11" s="95">
        <v>80695.13981932515</v>
      </c>
      <c r="AC11" s="95">
        <v>45726.607970819154</v>
      </c>
      <c r="AD11" s="50">
        <v>29993.3699073</v>
      </c>
      <c r="AE11" s="50">
        <v>19990.65851654</v>
      </c>
      <c r="AF11" s="50">
        <v>108227.7366102</v>
      </c>
      <c r="AG11" s="50">
        <v>53118.76724382</v>
      </c>
      <c r="AH11" s="50">
        <v>43354.82685688938</v>
      </c>
      <c r="AI11" s="50">
        <v>19601.302111344135</v>
      </c>
    </row>
    <row r="12" spans="1:35" s="2" customFormat="1" ht="19.5" customHeight="1">
      <c r="A12" s="49" t="s">
        <v>8</v>
      </c>
      <c r="B12" s="95">
        <v>135641.42586277088</v>
      </c>
      <c r="C12" s="95">
        <v>140041.59999999998</v>
      </c>
      <c r="D12" s="95">
        <v>139513.82682930044</v>
      </c>
      <c r="E12" s="95">
        <v>162047.5</v>
      </c>
      <c r="F12" s="95">
        <v>158286.74194361002</v>
      </c>
      <c r="G12" s="95">
        <v>168293.80786966</v>
      </c>
      <c r="H12" s="95">
        <v>191423.27668268</v>
      </c>
      <c r="I12" s="95">
        <v>210401.60612473998</v>
      </c>
      <c r="J12" s="95">
        <v>163212.66079752</v>
      </c>
      <c r="K12" s="95">
        <v>131232.36699567002</v>
      </c>
      <c r="L12" s="95">
        <v>167351.25816318</v>
      </c>
      <c r="M12" s="95">
        <v>144585.37452021998</v>
      </c>
      <c r="N12" s="95">
        <v>145878.81</v>
      </c>
      <c r="O12" s="95">
        <v>132814.56</v>
      </c>
      <c r="P12" s="95">
        <v>120903.9</v>
      </c>
      <c r="Q12" s="95">
        <v>149459.47</v>
      </c>
      <c r="R12" s="95">
        <v>130622.46409514785</v>
      </c>
      <c r="S12" s="95">
        <v>189999.14056546608</v>
      </c>
      <c r="T12" s="95">
        <v>155207.9588954345</v>
      </c>
      <c r="U12" s="95">
        <v>198470.47574806336</v>
      </c>
      <c r="V12" s="95">
        <v>176400.45121670453</v>
      </c>
      <c r="W12" s="95">
        <v>197493.85723389487</v>
      </c>
      <c r="X12" s="95">
        <v>226614.24889335866</v>
      </c>
      <c r="Y12" s="95">
        <v>214279.7709289822</v>
      </c>
      <c r="Z12" s="95">
        <v>208930.81269868265</v>
      </c>
      <c r="AA12" s="95">
        <v>201383.9834039023</v>
      </c>
      <c r="AB12" s="95">
        <v>264242.0179042132</v>
      </c>
      <c r="AC12" s="95">
        <v>270574.2071272669</v>
      </c>
      <c r="AD12" s="50">
        <v>255698.86233384</v>
      </c>
      <c r="AE12" s="50">
        <v>251100.27034458</v>
      </c>
      <c r="AF12" s="50">
        <v>238932.61855866003</v>
      </c>
      <c r="AG12" s="50">
        <v>245341.03914836003</v>
      </c>
      <c r="AH12" s="50">
        <v>311555.1993343354</v>
      </c>
      <c r="AI12" s="50">
        <v>293782.62338397745</v>
      </c>
    </row>
    <row r="13" spans="1:35" s="47" customFormat="1" ht="19.5" customHeight="1">
      <c r="A13" s="48" t="s">
        <v>10</v>
      </c>
      <c r="B13" s="94">
        <v>-26042.70419102291</v>
      </c>
      <c r="C13" s="94">
        <v>-25602.699999999997</v>
      </c>
      <c r="D13" s="94">
        <v>9426.704643266698</v>
      </c>
      <c r="E13" s="94">
        <v>21585</v>
      </c>
      <c r="F13" s="94">
        <v>-29400.960292490003</v>
      </c>
      <c r="G13" s="94">
        <v>-33816.559626967195</v>
      </c>
      <c r="H13" s="94">
        <v>-54573.28856421</v>
      </c>
      <c r="I13" s="94">
        <v>-46882.93805391</v>
      </c>
      <c r="J13" s="94">
        <v>-28154.687658680003</v>
      </c>
      <c r="K13" s="94">
        <v>-33738.03998206</v>
      </c>
      <c r="L13" s="94">
        <v>-36237.744207890006</v>
      </c>
      <c r="M13" s="94">
        <v>-52664.49414678999</v>
      </c>
      <c r="N13" s="94">
        <v>-42406.64</v>
      </c>
      <c r="O13" s="94">
        <v>-33954.15</v>
      </c>
      <c r="P13" s="94">
        <v>-30355.650000000005</v>
      </c>
      <c r="Q13" s="94">
        <v>-20508.64</v>
      </c>
      <c r="R13" s="94">
        <v>-17545.538652390118</v>
      </c>
      <c r="S13" s="94">
        <v>10022.626383892437</v>
      </c>
      <c r="T13" s="94">
        <v>-33358.66214528322</v>
      </c>
      <c r="U13" s="94">
        <v>-32236.712111037807</v>
      </c>
      <c r="V13" s="94">
        <v>5776.6491011854505</v>
      </c>
      <c r="W13" s="94">
        <v>-35667.4787687454</v>
      </c>
      <c r="X13" s="94">
        <v>15603.849780435641</v>
      </c>
      <c r="Y13" s="94">
        <v>-19411.767920393562</v>
      </c>
      <c r="Z13" s="94">
        <v>-13938.811883029015</v>
      </c>
      <c r="AA13" s="94">
        <v>-46506.70494669754</v>
      </c>
      <c r="AB13" s="94">
        <v>-40557.49588848767</v>
      </c>
      <c r="AC13" s="94">
        <v>480.4516030749601</v>
      </c>
      <c r="AD13" s="45">
        <v>-40102.8789934</v>
      </c>
      <c r="AE13" s="45">
        <v>-25293.534570869997</v>
      </c>
      <c r="AF13" s="45">
        <v>-32147.33313644</v>
      </c>
      <c r="AG13" s="45">
        <v>57554.25822214999</v>
      </c>
      <c r="AH13" s="45">
        <v>6655.511106527409</v>
      </c>
      <c r="AI13" s="45">
        <v>-37367.58182399097</v>
      </c>
    </row>
    <row r="14" spans="1:35" s="3" customFormat="1" ht="19.5" customHeight="1">
      <c r="A14" s="52" t="s">
        <v>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</row>
    <row r="15" spans="1:35" s="3" customFormat="1" ht="19.5" customHeight="1">
      <c r="A15" s="52" t="s">
        <v>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956.53161098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-21.5210655</v>
      </c>
      <c r="S15" s="95">
        <v>0</v>
      </c>
      <c r="T15" s="95">
        <v>-276.288964</v>
      </c>
      <c r="U15" s="95">
        <v>0</v>
      </c>
      <c r="V15" s="95">
        <v>132.10957656</v>
      </c>
      <c r="W15" s="95">
        <v>0</v>
      </c>
      <c r="X15" s="95">
        <v>0</v>
      </c>
      <c r="Y15" s="95">
        <v>0</v>
      </c>
      <c r="Z15" s="95">
        <v>-30.452839249999997</v>
      </c>
      <c r="AA15" s="95">
        <v>0</v>
      </c>
      <c r="AB15" s="95">
        <v>0</v>
      </c>
      <c r="AC15" s="95">
        <v>254.9896916081</v>
      </c>
      <c r="AD15" s="50">
        <v>735.6286213600001</v>
      </c>
      <c r="AE15" s="50">
        <v>145.60883234</v>
      </c>
      <c r="AF15" s="50">
        <v>430.80342191</v>
      </c>
      <c r="AG15" s="50">
        <v>551.30852177</v>
      </c>
      <c r="AH15" s="50">
        <v>466.87710772497195</v>
      </c>
      <c r="AI15" s="50">
        <v>225.53260539000001</v>
      </c>
    </row>
    <row r="16" spans="1:35" s="2" customFormat="1" ht="19.5" customHeight="1">
      <c r="A16" s="49" t="s">
        <v>31</v>
      </c>
      <c r="B16" s="95">
        <v>-18973.058732085425</v>
      </c>
      <c r="C16" s="95">
        <v>-22375.5</v>
      </c>
      <c r="D16" s="95">
        <v>-25576.394304205896</v>
      </c>
      <c r="E16" s="95">
        <v>-27204.1</v>
      </c>
      <c r="F16" s="95">
        <v>-25687.34598883</v>
      </c>
      <c r="G16" s="95">
        <v>-27590.678632149997</v>
      </c>
      <c r="H16" s="95">
        <v>-25168.027796500002</v>
      </c>
      <c r="I16" s="95">
        <v>-28606.97173808</v>
      </c>
      <c r="J16" s="95">
        <v>-23277.56991634</v>
      </c>
      <c r="K16" s="95">
        <v>-29720.44751039</v>
      </c>
      <c r="L16" s="95">
        <v>-22320.09411615</v>
      </c>
      <c r="M16" s="95">
        <v>-23249.8896649</v>
      </c>
      <c r="N16" s="95">
        <v>-26052.57</v>
      </c>
      <c r="O16" s="95">
        <v>-26501.65</v>
      </c>
      <c r="P16" s="95">
        <v>-23224.82</v>
      </c>
      <c r="Q16" s="95">
        <v>-17779.1</v>
      </c>
      <c r="R16" s="95">
        <v>-21532.96653880645</v>
      </c>
      <c r="S16" s="95">
        <v>-22411.76764510273</v>
      </c>
      <c r="T16" s="95">
        <v>-18506.211987562536</v>
      </c>
      <c r="U16" s="95">
        <v>-32814.89924872936</v>
      </c>
      <c r="V16" s="95">
        <v>-27198.455216218805</v>
      </c>
      <c r="W16" s="95">
        <v>-24151.810662052267</v>
      </c>
      <c r="X16" s="95">
        <v>-20271.54329484653</v>
      </c>
      <c r="Y16" s="95">
        <v>-22162.78092156675</v>
      </c>
      <c r="Z16" s="95">
        <v>-21466.011852668787</v>
      </c>
      <c r="AA16" s="95">
        <v>-16309.608229154945</v>
      </c>
      <c r="AB16" s="95">
        <v>-19533.458677829658</v>
      </c>
      <c r="AC16" s="95">
        <v>-17097.106885180183</v>
      </c>
      <c r="AD16" s="50">
        <v>-22945.33638485</v>
      </c>
      <c r="AE16" s="50">
        <v>-8395.021302649999</v>
      </c>
      <c r="AF16" s="50">
        <v>-10817.11317113</v>
      </c>
      <c r="AG16" s="50">
        <v>-10784.67257317</v>
      </c>
      <c r="AH16" s="50">
        <v>-16242.291872736281</v>
      </c>
      <c r="AI16" s="50">
        <v>-16602.406504140126</v>
      </c>
    </row>
    <row r="17" spans="1:35" s="2" customFormat="1" ht="19.5" customHeight="1">
      <c r="A17" s="49" t="s">
        <v>32</v>
      </c>
      <c r="B17" s="95">
        <v>-10525.122838174922</v>
      </c>
      <c r="C17" s="95">
        <v>-18783.300000000003</v>
      </c>
      <c r="D17" s="95">
        <v>-8670.322089140824</v>
      </c>
      <c r="E17" s="95">
        <v>-10221.5</v>
      </c>
      <c r="F17" s="95">
        <v>-9859.78325191</v>
      </c>
      <c r="G17" s="95">
        <v>-12150.66840764</v>
      </c>
      <c r="H17" s="95">
        <v>-16323.740651240001</v>
      </c>
      <c r="I17" s="95">
        <v>-14723.249705859998</v>
      </c>
      <c r="J17" s="95">
        <v>-12515.11616428</v>
      </c>
      <c r="K17" s="95">
        <v>-10552.67640781</v>
      </c>
      <c r="L17" s="95">
        <v>-10005.03915424</v>
      </c>
      <c r="M17" s="95">
        <v>-9620.752326599999</v>
      </c>
      <c r="N17" s="95">
        <v>-11321.91</v>
      </c>
      <c r="O17" s="95">
        <v>-9757.740000000002</v>
      </c>
      <c r="P17" s="95">
        <v>-10440.99</v>
      </c>
      <c r="Q17" s="95">
        <v>-11218.4</v>
      </c>
      <c r="R17" s="95">
        <v>-9368.070594188706</v>
      </c>
      <c r="S17" s="95">
        <v>-8630.411350828372</v>
      </c>
      <c r="T17" s="95">
        <v>-9430.456489027467</v>
      </c>
      <c r="U17" s="95">
        <v>-8853.778279194777</v>
      </c>
      <c r="V17" s="95">
        <v>-7878.31242640352</v>
      </c>
      <c r="W17" s="95">
        <v>-7755.087907948562</v>
      </c>
      <c r="X17" s="95">
        <v>-10044.258429787185</v>
      </c>
      <c r="Y17" s="95">
        <v>-7974.141761588705</v>
      </c>
      <c r="Z17" s="95">
        <v>-8654.674351884842</v>
      </c>
      <c r="AA17" s="95">
        <v>-9310.196722195817</v>
      </c>
      <c r="AB17" s="95">
        <v>-12357.764166693556</v>
      </c>
      <c r="AC17" s="95">
        <v>-11962.476504677017</v>
      </c>
      <c r="AD17" s="50">
        <v>-8077.8920902</v>
      </c>
      <c r="AE17" s="50">
        <v>-2323.00094522</v>
      </c>
      <c r="AF17" s="50">
        <v>-3823.4159310900004</v>
      </c>
      <c r="AG17" s="50">
        <v>-6597.56560333</v>
      </c>
      <c r="AH17" s="50">
        <v>-8268.187763839616</v>
      </c>
      <c r="AI17" s="50">
        <v>-7375.728427965496</v>
      </c>
    </row>
    <row r="18" spans="1:35" s="2" customFormat="1" ht="19.5" customHeight="1">
      <c r="A18" s="49" t="s">
        <v>33</v>
      </c>
      <c r="B18" s="95">
        <v>-1318.376214521854</v>
      </c>
      <c r="C18" s="95">
        <v>3458.5</v>
      </c>
      <c r="D18" s="95">
        <v>5962.862335549421</v>
      </c>
      <c r="E18" s="95">
        <v>3672.8</v>
      </c>
      <c r="F18" s="95">
        <v>7042.03579629</v>
      </c>
      <c r="G18" s="95">
        <v>4569.82836188</v>
      </c>
      <c r="H18" s="95">
        <v>-5377.4152334400005</v>
      </c>
      <c r="I18" s="95">
        <v>-1585.8008910899998</v>
      </c>
      <c r="J18" s="95">
        <v>402.32236306999994</v>
      </c>
      <c r="K18" s="95">
        <v>783.6391453199998</v>
      </c>
      <c r="L18" s="95">
        <v>-659.6394077599999</v>
      </c>
      <c r="M18" s="95">
        <v>12.846425769999996</v>
      </c>
      <c r="N18" s="95">
        <v>-600.14</v>
      </c>
      <c r="O18" s="95">
        <v>407.94000000000017</v>
      </c>
      <c r="P18" s="95">
        <v>-608.3199999999999</v>
      </c>
      <c r="Q18" s="95">
        <v>-2132.6800000000003</v>
      </c>
      <c r="R18" s="95">
        <v>-1094.21889409032</v>
      </c>
      <c r="S18" s="95">
        <v>-3623.176008559057</v>
      </c>
      <c r="T18" s="95">
        <v>-3229.5701669346545</v>
      </c>
      <c r="U18" s="95">
        <v>-482.0621323020589</v>
      </c>
      <c r="V18" s="95">
        <v>-2276.919362082433</v>
      </c>
      <c r="W18" s="95">
        <v>-1350.503713419694</v>
      </c>
      <c r="X18" s="95">
        <v>-69.45790492366177</v>
      </c>
      <c r="Y18" s="95">
        <v>-4164.744399920894</v>
      </c>
      <c r="Z18" s="95">
        <v>-5673.070890070691</v>
      </c>
      <c r="AA18" s="95">
        <v>-2341.2748947862037</v>
      </c>
      <c r="AB18" s="95">
        <v>-3818.77436304199</v>
      </c>
      <c r="AC18" s="95">
        <v>-680.1015122828601</v>
      </c>
      <c r="AD18" s="50">
        <v>-3112.06640203</v>
      </c>
      <c r="AE18" s="50">
        <v>-3391.3795429</v>
      </c>
      <c r="AF18" s="50">
        <v>-1908.0684540500001</v>
      </c>
      <c r="AG18" s="50">
        <v>-2636.9443617300003</v>
      </c>
      <c r="AH18" s="50">
        <v>-3886.5324927572765</v>
      </c>
      <c r="AI18" s="50">
        <v>-3803.297877147713</v>
      </c>
    </row>
    <row r="19" spans="1:35" s="2" customFormat="1" ht="19.5" customHeight="1">
      <c r="A19" s="49" t="s">
        <v>34</v>
      </c>
      <c r="B19" s="95">
        <v>885.819574002047</v>
      </c>
      <c r="C19" s="95">
        <v>1019.9000000000001</v>
      </c>
      <c r="D19" s="95">
        <v>1335.689598652296</v>
      </c>
      <c r="E19" s="95">
        <v>3013.9</v>
      </c>
      <c r="F19" s="95">
        <v>-874.43142755</v>
      </c>
      <c r="G19" s="95">
        <v>-1957.74118656</v>
      </c>
      <c r="H19" s="95">
        <v>-2168.61067538</v>
      </c>
      <c r="I19" s="95">
        <v>-1770.9956811</v>
      </c>
      <c r="J19" s="95">
        <v>-1577.54824134</v>
      </c>
      <c r="K19" s="95">
        <v>-813.0104049500001</v>
      </c>
      <c r="L19" s="95">
        <v>-62.929854909999996</v>
      </c>
      <c r="M19" s="95">
        <v>-306.64772486000004</v>
      </c>
      <c r="N19" s="95">
        <v>-570.0799999999999</v>
      </c>
      <c r="O19" s="95">
        <v>-708.02</v>
      </c>
      <c r="P19" s="95">
        <v>0</v>
      </c>
      <c r="Q19" s="95">
        <v>-365.86</v>
      </c>
      <c r="R19" s="95">
        <v>-239.107554805</v>
      </c>
      <c r="S19" s="95">
        <v>-1465.12408</v>
      </c>
      <c r="T19" s="95">
        <v>-50.011166977</v>
      </c>
      <c r="U19" s="95">
        <v>-1634.0680548174491</v>
      </c>
      <c r="V19" s="95">
        <v>-215.11206031264385</v>
      </c>
      <c r="W19" s="95">
        <v>-120.46997436000001</v>
      </c>
      <c r="X19" s="95">
        <v>704.34799729236</v>
      </c>
      <c r="Y19" s="95">
        <v>-1290.24414645099</v>
      </c>
      <c r="Z19" s="95">
        <v>-10419.224504832235</v>
      </c>
      <c r="AA19" s="95">
        <v>-13799.70483187876</v>
      </c>
      <c r="AB19" s="95">
        <v>-2709.645543419898</v>
      </c>
      <c r="AC19" s="95">
        <v>-2666.153225792301</v>
      </c>
      <c r="AD19" s="50">
        <v>-3360.1326438200003</v>
      </c>
      <c r="AE19" s="50">
        <v>-5222.845173539999</v>
      </c>
      <c r="AF19" s="50">
        <v>-6982.21548606</v>
      </c>
      <c r="AG19" s="50">
        <v>-6339.10432465</v>
      </c>
      <c r="AH19" s="50">
        <v>-11745.666809813774</v>
      </c>
      <c r="AI19" s="50">
        <v>-10642.483606975287</v>
      </c>
    </row>
    <row r="20" spans="1:35" s="2" customFormat="1" ht="19.5" customHeight="1">
      <c r="A20" s="49" t="s">
        <v>35</v>
      </c>
      <c r="B20" s="95">
        <v>84.72818769249808</v>
      </c>
      <c r="C20" s="95">
        <v>301.1</v>
      </c>
      <c r="D20" s="95">
        <v>-159.89622799325096</v>
      </c>
      <c r="E20" s="95">
        <v>-1189.9</v>
      </c>
      <c r="F20" s="95">
        <v>-972.2324385599999</v>
      </c>
      <c r="G20" s="95">
        <v>-936.1092434000001</v>
      </c>
      <c r="H20" s="95">
        <v>-891.8684669500001</v>
      </c>
      <c r="I20" s="95">
        <v>-467.2193429</v>
      </c>
      <c r="J20" s="95">
        <v>-306.34085914999997</v>
      </c>
      <c r="K20" s="95">
        <v>-127.72293097000002</v>
      </c>
      <c r="L20" s="95">
        <v>-747.39147149</v>
      </c>
      <c r="M20" s="95">
        <v>-589.65455363</v>
      </c>
      <c r="N20" s="95">
        <v>-209.01</v>
      </c>
      <c r="O20" s="95">
        <v>-889.8900000000001</v>
      </c>
      <c r="P20" s="95">
        <v>798.0999999999999</v>
      </c>
      <c r="Q20" s="95">
        <v>-1238.61</v>
      </c>
      <c r="R20" s="95">
        <v>-305.33976199554394</v>
      </c>
      <c r="S20" s="95">
        <v>-590.4166074078651</v>
      </c>
      <c r="T20" s="95">
        <v>-361.6716912754719</v>
      </c>
      <c r="U20" s="95">
        <v>-1255.014228379469</v>
      </c>
      <c r="V20" s="95">
        <v>-442.74680929341605</v>
      </c>
      <c r="W20" s="95">
        <v>-473.21028487935797</v>
      </c>
      <c r="X20" s="95">
        <v>228.32271706718268</v>
      </c>
      <c r="Y20" s="95">
        <v>9.002964868608956</v>
      </c>
      <c r="Z20" s="95">
        <v>37.843393864865604</v>
      </c>
      <c r="AA20" s="95">
        <v>275.9933897612307</v>
      </c>
      <c r="AB20" s="95">
        <v>-32.90376665996797</v>
      </c>
      <c r="AC20" s="95">
        <v>-144.47967875849758</v>
      </c>
      <c r="AD20" s="50">
        <v>-561.7776894499999</v>
      </c>
      <c r="AE20" s="50">
        <v>393.44326334</v>
      </c>
      <c r="AF20" s="50">
        <v>2973.52614769</v>
      </c>
      <c r="AG20" s="50">
        <v>313.6663427</v>
      </c>
      <c r="AH20" s="50">
        <v>919.1796439233017</v>
      </c>
      <c r="AI20" s="50">
        <v>-37.50464467228625</v>
      </c>
    </row>
    <row r="21" spans="1:35" s="2" customFormat="1" ht="19.5" customHeight="1">
      <c r="A21" s="49" t="s">
        <v>36</v>
      </c>
      <c r="B21" s="95">
        <v>-162.623242795742</v>
      </c>
      <c r="C21" s="95">
        <v>-104.00000000000003</v>
      </c>
      <c r="D21" s="95">
        <v>57.710256384881</v>
      </c>
      <c r="E21" s="95">
        <v>-186.09999999999997</v>
      </c>
      <c r="F21" s="95">
        <v>-72.17582599000002</v>
      </c>
      <c r="G21" s="95">
        <v>-635.8675466600001</v>
      </c>
      <c r="H21" s="95">
        <v>-402.72756133000007</v>
      </c>
      <c r="I21" s="95">
        <v>-858.4241095000001</v>
      </c>
      <c r="J21" s="95">
        <v>-991.10094938</v>
      </c>
      <c r="K21" s="95">
        <v>-1310.3645920099998</v>
      </c>
      <c r="L21" s="95">
        <v>-4663.9891324</v>
      </c>
      <c r="M21" s="95">
        <v>-5326.18108908</v>
      </c>
      <c r="N21" s="95">
        <v>-1378.1</v>
      </c>
      <c r="O21" s="95">
        <v>-955.6500000000001</v>
      </c>
      <c r="P21" s="95">
        <v>-778.8899999999999</v>
      </c>
      <c r="Q21" s="95">
        <v>-1073.44</v>
      </c>
      <c r="R21" s="95">
        <v>-898.70335139068</v>
      </c>
      <c r="S21" s="95">
        <v>-703.338601776122</v>
      </c>
      <c r="T21" s="95">
        <v>-662.6327926792942</v>
      </c>
      <c r="U21" s="95">
        <v>-653.696801104863</v>
      </c>
      <c r="V21" s="95">
        <v>-998.4160356049971</v>
      </c>
      <c r="W21" s="95">
        <v>-619.183625951833</v>
      </c>
      <c r="X21" s="95">
        <v>-658.8247072323761</v>
      </c>
      <c r="Y21" s="95">
        <v>-257.12038167816104</v>
      </c>
      <c r="Z21" s="95">
        <v>-397.66742810699805</v>
      </c>
      <c r="AA21" s="95">
        <v>-244.647032340026</v>
      </c>
      <c r="AB21" s="95">
        <v>-128.61085959748797</v>
      </c>
      <c r="AC21" s="95">
        <v>-105.853443583835</v>
      </c>
      <c r="AD21" s="50">
        <v>-411.92174533</v>
      </c>
      <c r="AE21" s="50">
        <v>136.98319577</v>
      </c>
      <c r="AF21" s="50">
        <v>-187.47325951000002</v>
      </c>
      <c r="AG21" s="50">
        <v>-173.96078942</v>
      </c>
      <c r="AH21" s="50">
        <v>135.72174806443098</v>
      </c>
      <c r="AI21" s="50">
        <v>-110.06258355169932</v>
      </c>
    </row>
    <row r="22" spans="1:35" s="2" customFormat="1" ht="19.5" customHeight="1">
      <c r="A22" s="49" t="s">
        <v>37</v>
      </c>
      <c r="B22" s="95">
        <v>14.504590400000001</v>
      </c>
      <c r="C22" s="95">
        <v>10.8</v>
      </c>
      <c r="D22" s="95">
        <v>21.64544768</v>
      </c>
      <c r="E22" s="95">
        <v>23.599999999999998</v>
      </c>
      <c r="F22" s="95">
        <v>-63.72272339999999</v>
      </c>
      <c r="G22" s="95">
        <v>15.46164059</v>
      </c>
      <c r="H22" s="95">
        <v>-182.90248977000002</v>
      </c>
      <c r="I22" s="95">
        <v>-11.7149264</v>
      </c>
      <c r="J22" s="95">
        <v>2.48919685</v>
      </c>
      <c r="K22" s="95">
        <v>0.7159046</v>
      </c>
      <c r="L22" s="95">
        <v>0</v>
      </c>
      <c r="M22" s="95">
        <v>2.4081385600000003</v>
      </c>
      <c r="N22" s="95">
        <v>0</v>
      </c>
      <c r="O22" s="95">
        <v>-175.81</v>
      </c>
      <c r="P22" s="95">
        <v>0.39</v>
      </c>
      <c r="Q22" s="95">
        <v>-73.9</v>
      </c>
      <c r="R22" s="95">
        <v>21.9058106763</v>
      </c>
      <c r="S22" s="95">
        <v>0</v>
      </c>
      <c r="T22" s="95">
        <v>-9.297642256800001</v>
      </c>
      <c r="U22" s="95">
        <v>-22.0863162662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50">
        <v>0</v>
      </c>
      <c r="AE22" s="50">
        <v>0</v>
      </c>
      <c r="AF22" s="50">
        <v>0</v>
      </c>
      <c r="AG22" s="50">
        <v>-0.18400793</v>
      </c>
      <c r="AH22" s="50">
        <v>0</v>
      </c>
      <c r="AI22" s="50">
        <v>32.180967</v>
      </c>
    </row>
    <row r="23" spans="1:35" s="2" customFormat="1" ht="19.5" customHeight="1">
      <c r="A23" s="49" t="s">
        <v>38</v>
      </c>
      <c r="B23" s="95">
        <v>4.785757218528</v>
      </c>
      <c r="C23" s="95">
        <v>18.1</v>
      </c>
      <c r="D23" s="95">
        <v>33.725055208</v>
      </c>
      <c r="E23" s="95">
        <v>67</v>
      </c>
      <c r="F23" s="95">
        <v>-125.35399841</v>
      </c>
      <c r="G23" s="95">
        <v>0</v>
      </c>
      <c r="H23" s="95">
        <v>16.72930424</v>
      </c>
      <c r="I23" s="95">
        <v>34.854075</v>
      </c>
      <c r="J23" s="95">
        <v>0</v>
      </c>
      <c r="K23" s="95">
        <v>10.9180448</v>
      </c>
      <c r="L23" s="95">
        <v>0</v>
      </c>
      <c r="M23" s="95">
        <v>0</v>
      </c>
      <c r="N23" s="95">
        <v>-20.81</v>
      </c>
      <c r="O23" s="95">
        <v>-7.17</v>
      </c>
      <c r="P23" s="95">
        <v>23.51</v>
      </c>
      <c r="Q23" s="95">
        <v>-0.79</v>
      </c>
      <c r="R23" s="95">
        <v>-38.0835802</v>
      </c>
      <c r="S23" s="95">
        <v>-0.7808771999999999</v>
      </c>
      <c r="T23" s="95">
        <v>-7.0953302560000004</v>
      </c>
      <c r="U23" s="95">
        <v>-0.12346040000000001</v>
      </c>
      <c r="V23" s="95">
        <v>16.466185537853995</v>
      </c>
      <c r="W23" s="95">
        <v>0</v>
      </c>
      <c r="X23" s="95">
        <v>0</v>
      </c>
      <c r="Y23" s="95">
        <v>-1.442008</v>
      </c>
      <c r="Z23" s="95">
        <v>0</v>
      </c>
      <c r="AA23" s="95">
        <v>9.209858365</v>
      </c>
      <c r="AB23" s="95">
        <v>-10.83879612</v>
      </c>
      <c r="AC23" s="95">
        <v>13.360087487000001</v>
      </c>
      <c r="AD23" s="50">
        <v>-1.18124728</v>
      </c>
      <c r="AE23" s="50">
        <v>-22.345293149999996</v>
      </c>
      <c r="AF23" s="50">
        <v>-362.24880457</v>
      </c>
      <c r="AG23" s="50">
        <v>-55.11846487</v>
      </c>
      <c r="AH23" s="50">
        <v>-11.988520951889523</v>
      </c>
      <c r="AI23" s="50">
        <v>-6.448034651566576</v>
      </c>
    </row>
    <row r="24" spans="1:35" s="2" customFormat="1" ht="19.5" customHeight="1">
      <c r="A24" s="49" t="s">
        <v>39</v>
      </c>
      <c r="B24" s="95">
        <v>9273.994467849905</v>
      </c>
      <c r="C24" s="95">
        <v>12445.800000000001</v>
      </c>
      <c r="D24" s="95">
        <v>41142.97940037133</v>
      </c>
      <c r="E24" s="95">
        <v>62715.7</v>
      </c>
      <c r="F24" s="95">
        <v>-5284.08819855</v>
      </c>
      <c r="G24" s="95">
        <v>-6730.104008237195</v>
      </c>
      <c r="H24" s="95">
        <v>-12927.03828172</v>
      </c>
      <c r="I24" s="95">
        <v>-6192.0566162800005</v>
      </c>
      <c r="J24" s="95">
        <v>-6513.01150099</v>
      </c>
      <c r="K24" s="95">
        <v>-110.22280875999991</v>
      </c>
      <c r="L24" s="95">
        <v>-3378.33047644</v>
      </c>
      <c r="M24" s="95">
        <v>-7006.44898245</v>
      </c>
      <c r="N24" s="95">
        <v>-3536.51</v>
      </c>
      <c r="O24" s="95">
        <v>-3425.67</v>
      </c>
      <c r="P24" s="95">
        <v>-1743.1699999999996</v>
      </c>
      <c r="Q24" s="95">
        <v>-7674.969999999999</v>
      </c>
      <c r="R24" s="95">
        <v>-10961.093664488684</v>
      </c>
      <c r="S24" s="95">
        <v>-2564.7267366780047</v>
      </c>
      <c r="T24" s="95">
        <v>-6577.017896562854</v>
      </c>
      <c r="U24" s="95">
        <v>-3605.365316738979</v>
      </c>
      <c r="V24" s="95">
        <v>-1850.5020425162277</v>
      </c>
      <c r="W24" s="95">
        <v>-4706.763159794265</v>
      </c>
      <c r="X24" s="95">
        <v>-2557.627320392</v>
      </c>
      <c r="Y24" s="95">
        <v>-5178.628103254983</v>
      </c>
      <c r="Z24" s="95">
        <v>-6003.953582070577</v>
      </c>
      <c r="AA24" s="95">
        <v>-9063.91516382822</v>
      </c>
      <c r="AB24" s="95">
        <v>-3545.559655913849</v>
      </c>
      <c r="AC24" s="95">
        <v>-6628.246112541181</v>
      </c>
      <c r="AD24" s="50">
        <v>1592.5683860099998</v>
      </c>
      <c r="AE24" s="50">
        <v>-1237.01071214</v>
      </c>
      <c r="AF24" s="50">
        <v>-5951.78234416</v>
      </c>
      <c r="AG24" s="50">
        <v>81406.75946100999</v>
      </c>
      <c r="AH24" s="50">
        <v>43390.16725805245</v>
      </c>
      <c r="AI24" s="50">
        <v>2338.300231068245</v>
      </c>
    </row>
    <row r="25" spans="1:35" s="2" customFormat="1" ht="19.5" customHeight="1">
      <c r="A25" s="49" t="s">
        <v>40</v>
      </c>
      <c r="B25" s="95">
        <v>-5327.355740607949</v>
      </c>
      <c r="C25" s="95">
        <v>-1594.1000000000004</v>
      </c>
      <c r="D25" s="95">
        <v>-4721.294829239265</v>
      </c>
      <c r="E25" s="95">
        <v>-9106.4</v>
      </c>
      <c r="F25" s="95">
        <v>6496.13776442</v>
      </c>
      <c r="G25" s="95">
        <v>11599.319395210001</v>
      </c>
      <c r="H25" s="95">
        <v>8852.313287879999</v>
      </c>
      <c r="I25" s="95">
        <v>7298.640882300002</v>
      </c>
      <c r="J25" s="95">
        <v>15658.4330019</v>
      </c>
      <c r="K25" s="95">
        <v>8101.037616909999</v>
      </c>
      <c r="L25" s="95">
        <v>5599.6694055</v>
      </c>
      <c r="M25" s="95">
        <v>-6580.174369600001</v>
      </c>
      <c r="N25" s="95">
        <v>1282.4900000000007</v>
      </c>
      <c r="O25" s="95">
        <v>8059.509999999999</v>
      </c>
      <c r="P25" s="95">
        <v>5618.539999999998</v>
      </c>
      <c r="Q25" s="95">
        <v>21049.11</v>
      </c>
      <c r="R25" s="95">
        <v>26891.66054239896</v>
      </c>
      <c r="S25" s="95">
        <v>50012.368291444574</v>
      </c>
      <c r="T25" s="95">
        <v>5748.017281435861</v>
      </c>
      <c r="U25" s="95">
        <v>17087.592712453537</v>
      </c>
      <c r="V25" s="95">
        <v>46488.53729151965</v>
      </c>
      <c r="W25" s="95">
        <v>3509.550559660571</v>
      </c>
      <c r="X25" s="95">
        <v>48272.89072325786</v>
      </c>
      <c r="Y25" s="95">
        <v>21608.330837198308</v>
      </c>
      <c r="Z25" s="95">
        <v>38668.40017199025</v>
      </c>
      <c r="AA25" s="95">
        <v>4277.438679360206</v>
      </c>
      <c r="AB25" s="95">
        <v>1580.0599407887394</v>
      </c>
      <c r="AC25" s="95">
        <v>39496.51918679574</v>
      </c>
      <c r="AD25" s="50">
        <v>-3960.76779781</v>
      </c>
      <c r="AE25" s="50">
        <v>-5377.96689272</v>
      </c>
      <c r="AF25" s="50">
        <v>-5519.345255470001</v>
      </c>
      <c r="AG25" s="50">
        <v>1870.07402177</v>
      </c>
      <c r="AH25" s="50">
        <v>1898.2328088610907</v>
      </c>
      <c r="AI25" s="50">
        <v>-1385.66394834504</v>
      </c>
    </row>
    <row r="26" spans="1:35" s="47" customFormat="1" ht="19.5" customHeight="1">
      <c r="A26" s="48" t="s">
        <v>13</v>
      </c>
      <c r="B26" s="94">
        <v>3877.6547624354084</v>
      </c>
      <c r="C26" s="94">
        <v>1974.3</v>
      </c>
      <c r="D26" s="94">
        <v>1692.997328195892</v>
      </c>
      <c r="E26" s="94">
        <v>-4175</v>
      </c>
      <c r="F26" s="94">
        <v>630.7417340999998</v>
      </c>
      <c r="G26" s="94">
        <v>-5697.37484555</v>
      </c>
      <c r="H26" s="94">
        <v>-3467.8120414</v>
      </c>
      <c r="I26" s="94">
        <v>-7490.355956259999</v>
      </c>
      <c r="J26" s="94">
        <v>576.5154400199997</v>
      </c>
      <c r="K26" s="94">
        <v>-2685.6480810800003</v>
      </c>
      <c r="L26" s="94">
        <v>1181.3698317700005</v>
      </c>
      <c r="M26" s="94">
        <v>-2777.0973158399997</v>
      </c>
      <c r="N26" s="94">
        <v>-2859.9300000000007</v>
      </c>
      <c r="O26" s="94">
        <v>-1180.96</v>
      </c>
      <c r="P26" s="94">
        <v>703.5199999999998</v>
      </c>
      <c r="Q26" s="94">
        <v>146.51</v>
      </c>
      <c r="R26" s="94">
        <v>-840.024697692741</v>
      </c>
      <c r="S26" s="94">
        <v>1876.2658592643857</v>
      </c>
      <c r="T26" s="94">
        <v>-211.97831261882232</v>
      </c>
      <c r="U26" s="94">
        <v>-420.40205430961396</v>
      </c>
      <c r="V26" s="94">
        <v>553.4462239263191</v>
      </c>
      <c r="W26" s="94">
        <v>-166.88598401211084</v>
      </c>
      <c r="X26" s="94">
        <v>5109.421505178902</v>
      </c>
      <c r="Y26" s="94">
        <v>4796.736233774765</v>
      </c>
      <c r="Z26" s="94">
        <v>3398.8971570761905</v>
      </c>
      <c r="AA26" s="94">
        <v>-387.13243613051486</v>
      </c>
      <c r="AB26" s="94">
        <v>3704.31325862729</v>
      </c>
      <c r="AC26" s="94">
        <v>10868.43278496744</v>
      </c>
      <c r="AD26" s="45">
        <v>5985.96107598</v>
      </c>
      <c r="AE26" s="45">
        <v>6105.81706468</v>
      </c>
      <c r="AF26" s="45">
        <v>10145.77192169</v>
      </c>
      <c r="AG26" s="45">
        <v>9019.462873069999</v>
      </c>
      <c r="AH26" s="45">
        <v>4030.5902641999137</v>
      </c>
      <c r="AI26" s="45">
        <v>8862.121811925783</v>
      </c>
    </row>
    <row r="27" spans="1:35" s="2" customFormat="1" ht="19.5" customHeight="1">
      <c r="A27" s="49" t="s">
        <v>12</v>
      </c>
      <c r="B27" s="95">
        <v>5844.883450638537</v>
      </c>
      <c r="C27" s="95">
        <v>3275.7999999999997</v>
      </c>
      <c r="D27" s="95">
        <v>3492.151713665375</v>
      </c>
      <c r="E27" s="95">
        <v>2878</v>
      </c>
      <c r="F27" s="95">
        <v>2066.1053128799995</v>
      </c>
      <c r="G27" s="95">
        <v>2386.96247373</v>
      </c>
      <c r="H27" s="95">
        <v>2459.22694465</v>
      </c>
      <c r="I27" s="95">
        <v>2174.0897019800004</v>
      </c>
      <c r="J27" s="95">
        <v>2897.3334806899998</v>
      </c>
      <c r="K27" s="95">
        <v>5717.20791727</v>
      </c>
      <c r="L27" s="95">
        <v>2741.51454589</v>
      </c>
      <c r="M27" s="95">
        <v>2132.0015490200003</v>
      </c>
      <c r="N27" s="95">
        <v>1923.4299999999998</v>
      </c>
      <c r="O27" s="95">
        <v>2380.96</v>
      </c>
      <c r="P27" s="95">
        <v>3547.37</v>
      </c>
      <c r="Q27" s="95">
        <v>3127.52</v>
      </c>
      <c r="R27" s="95">
        <v>4895.9736226467185</v>
      </c>
      <c r="S27" s="95">
        <v>5347.075115242611</v>
      </c>
      <c r="T27" s="95">
        <v>1816.6766003402397</v>
      </c>
      <c r="U27" s="95">
        <v>3098.937353362676</v>
      </c>
      <c r="V27" s="95">
        <v>3669.8653987511852</v>
      </c>
      <c r="W27" s="95">
        <v>5086.140263969153</v>
      </c>
      <c r="X27" s="95">
        <v>5876.8863757325435</v>
      </c>
      <c r="Y27" s="95">
        <v>5861.582782176125</v>
      </c>
      <c r="Z27" s="95">
        <v>5209.491768766875</v>
      </c>
      <c r="AA27" s="95">
        <v>3921.137184349772</v>
      </c>
      <c r="AB27" s="95">
        <v>7518.561940754102</v>
      </c>
      <c r="AC27" s="95">
        <v>12465.574851942461</v>
      </c>
      <c r="AD27" s="50">
        <v>13254.57551923</v>
      </c>
      <c r="AE27" s="50">
        <v>11837.35152824</v>
      </c>
      <c r="AF27" s="50">
        <v>11780.5601833</v>
      </c>
      <c r="AG27" s="50">
        <v>11308.72414283</v>
      </c>
      <c r="AH27" s="50">
        <v>10201.11589673969</v>
      </c>
      <c r="AI27" s="50">
        <v>19387.200068959337</v>
      </c>
    </row>
    <row r="28" spans="1:35" s="2" customFormat="1" ht="19.5" customHeight="1">
      <c r="A28" s="49" t="s">
        <v>2</v>
      </c>
      <c r="B28" s="95">
        <v>-1967.2286882031292</v>
      </c>
      <c r="C28" s="95">
        <v>-1446.3</v>
      </c>
      <c r="D28" s="95">
        <v>-1799.154385469483</v>
      </c>
      <c r="E28" s="95">
        <v>-7053</v>
      </c>
      <c r="F28" s="95">
        <v>-1435.36357878</v>
      </c>
      <c r="G28" s="95">
        <v>-8084.33731928</v>
      </c>
      <c r="H28" s="95">
        <v>-5927.03898605</v>
      </c>
      <c r="I28" s="95">
        <v>-9664.44565824</v>
      </c>
      <c r="J28" s="95">
        <v>-2322.4566692</v>
      </c>
      <c r="K28" s="95">
        <v>-8402.85599835</v>
      </c>
      <c r="L28" s="95">
        <v>-1560.1447141200001</v>
      </c>
      <c r="M28" s="95">
        <v>-4909.09886486</v>
      </c>
      <c r="N28" s="95">
        <v>-4783.360000000001</v>
      </c>
      <c r="O28" s="95">
        <v>-3561.9199999999996</v>
      </c>
      <c r="P28" s="95">
        <v>-2843.85</v>
      </c>
      <c r="Q28" s="95">
        <v>-2981.01</v>
      </c>
      <c r="R28" s="95">
        <v>-5735.9983203394595</v>
      </c>
      <c r="S28" s="95">
        <v>-3470.8092559782253</v>
      </c>
      <c r="T28" s="95">
        <v>-2017.9440169366617</v>
      </c>
      <c r="U28" s="95">
        <v>-3529.8717476722904</v>
      </c>
      <c r="V28" s="95">
        <v>-3116.419174824866</v>
      </c>
      <c r="W28" s="95">
        <v>-5253.0262479812645</v>
      </c>
      <c r="X28" s="95">
        <v>-767.4648705536401</v>
      </c>
      <c r="Y28" s="95">
        <v>-1064.846548401361</v>
      </c>
      <c r="Z28" s="95">
        <v>-1808.0586018714846</v>
      </c>
      <c r="AA28" s="95">
        <v>-4308.269620480285</v>
      </c>
      <c r="AB28" s="95">
        <v>-3814.248682126812</v>
      </c>
      <c r="AC28" s="95">
        <v>-1597.1420669750232</v>
      </c>
      <c r="AD28" s="50">
        <v>-7268.6144432500005</v>
      </c>
      <c r="AE28" s="50">
        <v>-5731.5344635599995</v>
      </c>
      <c r="AF28" s="50">
        <v>-1634.78826161</v>
      </c>
      <c r="AG28" s="50">
        <v>-2289.2612697600002</v>
      </c>
      <c r="AH28" s="50">
        <v>-6170.525632539776</v>
      </c>
      <c r="AI28" s="50">
        <v>-10525.078257033552</v>
      </c>
    </row>
    <row r="29" spans="1:35" s="3" customFormat="1" ht="19.5" customHeight="1">
      <c r="A29" s="49" t="s">
        <v>1</v>
      </c>
      <c r="B29" s="95">
        <v>0</v>
      </c>
      <c r="C29" s="95">
        <v>144.8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1.63862853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-10.7108960224</v>
      </c>
      <c r="U29" s="95">
        <v>10.53234</v>
      </c>
      <c r="V29" s="95">
        <v>0</v>
      </c>
      <c r="W29" s="95">
        <v>0</v>
      </c>
      <c r="X29" s="95">
        <v>0</v>
      </c>
      <c r="Y29" s="95">
        <v>0</v>
      </c>
      <c r="Z29" s="95">
        <v>-2.5360098192000002</v>
      </c>
      <c r="AA29" s="95">
        <v>0</v>
      </c>
      <c r="AB29" s="95">
        <v>0</v>
      </c>
      <c r="AC29" s="95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</row>
    <row r="30" spans="1:35" s="47" customFormat="1" ht="19.5" customHeight="1">
      <c r="A30" s="48" t="s">
        <v>14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81134.45240015</v>
      </c>
      <c r="G30" s="46">
        <v>99471.22980252</v>
      </c>
      <c r="H30" s="46">
        <v>147349.32442666002</v>
      </c>
      <c r="I30" s="46">
        <v>105105.05291217001</v>
      </c>
      <c r="J30" s="46">
        <v>150246.18077426002</v>
      </c>
      <c r="K30" s="46">
        <v>93657.74673649</v>
      </c>
      <c r="L30" s="46">
        <v>71151.88677875999</v>
      </c>
      <c r="M30" s="46">
        <v>121537.80554105</v>
      </c>
      <c r="N30" s="46">
        <v>49914.89</v>
      </c>
      <c r="O30" s="46">
        <v>95568.83</v>
      </c>
      <c r="P30" s="46">
        <v>86680.95999999999</v>
      </c>
      <c r="Q30" s="46">
        <v>96075.70000000001</v>
      </c>
      <c r="R30" s="46">
        <v>90977.71525211858</v>
      </c>
      <c r="S30" s="46">
        <v>85159.18195795751</v>
      </c>
      <c r="T30" s="46">
        <v>79024.97192049552</v>
      </c>
      <c r="U30" s="46">
        <v>80733.77227434369</v>
      </c>
      <c r="V30" s="46">
        <v>76458.91151602931</v>
      </c>
      <c r="W30" s="46">
        <v>88205.85139735234</v>
      </c>
      <c r="X30" s="46">
        <v>90892.89061813336</v>
      </c>
      <c r="Y30" s="46">
        <v>135886.42539127133</v>
      </c>
      <c r="Z30" s="46">
        <v>113610.51031375614</v>
      </c>
      <c r="AA30" s="46">
        <v>107885.73884067475</v>
      </c>
      <c r="AB30" s="46">
        <v>162759.33788210084</v>
      </c>
      <c r="AC30" s="46">
        <v>159153.32739830608</v>
      </c>
      <c r="AD30" s="45">
        <v>148513.16249478</v>
      </c>
      <c r="AE30" s="45">
        <v>148998.44970979</v>
      </c>
      <c r="AF30" s="45">
        <v>196741.13641012</v>
      </c>
      <c r="AG30" s="45">
        <v>197986.86232989997</v>
      </c>
      <c r="AH30" s="45">
        <v>194058.7193626613</v>
      </c>
      <c r="AI30" s="45">
        <v>202777.95418607676</v>
      </c>
    </row>
    <row r="31" spans="1:35" s="54" customFormat="1" ht="19.5" customHeight="1">
      <c r="A31" s="53" t="s">
        <v>0</v>
      </c>
      <c r="B31" s="95">
        <v>63387.312372670895</v>
      </c>
      <c r="C31" s="95">
        <v>56896.5</v>
      </c>
      <c r="D31" s="95">
        <v>4840.249745784118</v>
      </c>
      <c r="E31" s="95">
        <v>99135.70000000001</v>
      </c>
      <c r="F31" s="95">
        <v>26894.693302139996</v>
      </c>
      <c r="G31" s="95">
        <v>27882.12235183</v>
      </c>
      <c r="H31" s="95">
        <v>82517.04263322</v>
      </c>
      <c r="I31" s="95">
        <v>26087.14561969</v>
      </c>
      <c r="J31" s="95">
        <v>71364.20231785001</v>
      </c>
      <c r="K31" s="95">
        <v>26896.922677680006</v>
      </c>
      <c r="L31" s="95">
        <v>3943.5263185399995</v>
      </c>
      <c r="M31" s="95">
        <v>73666.78245088</v>
      </c>
      <c r="N31" s="95">
        <v>10312.9</v>
      </c>
      <c r="O31" s="95">
        <v>25447.31</v>
      </c>
      <c r="P31" s="95">
        <v>1506.47</v>
      </c>
      <c r="Q31" s="95">
        <v>0</v>
      </c>
      <c r="R31" s="95">
        <v>-90.15050657030001</v>
      </c>
      <c r="S31" s="95">
        <v>0</v>
      </c>
      <c r="T31" s="95">
        <v>-3596.3103680883</v>
      </c>
      <c r="U31" s="95">
        <v>0</v>
      </c>
      <c r="V31" s="95">
        <v>0</v>
      </c>
      <c r="W31" s="95">
        <v>0</v>
      </c>
      <c r="X31" s="95">
        <v>1.365360606</v>
      </c>
      <c r="Y31" s="95">
        <v>31.48287176</v>
      </c>
      <c r="Z31" s="95">
        <v>5.047944192</v>
      </c>
      <c r="AA31" s="95">
        <v>0</v>
      </c>
      <c r="AB31" s="95">
        <v>0</v>
      </c>
      <c r="AC31" s="95">
        <v>0</v>
      </c>
      <c r="AD31" s="45">
        <v>-2398.71782531</v>
      </c>
      <c r="AE31" s="45">
        <v>1033.59520561</v>
      </c>
      <c r="AF31" s="45">
        <v>-9824.780054789999</v>
      </c>
      <c r="AG31" s="45">
        <v>-4754.804381440001</v>
      </c>
      <c r="AH31" s="45">
        <v>-12171.02762625269</v>
      </c>
      <c r="AI31" s="45">
        <v>-5744.6001216126415</v>
      </c>
    </row>
    <row r="32" spans="1:35" s="54" customFormat="1" ht="19.5" customHeight="1">
      <c r="A32" s="53" t="s">
        <v>28</v>
      </c>
      <c r="B32" s="95">
        <v>44371.53628828462</v>
      </c>
      <c r="C32" s="95">
        <v>47410.1</v>
      </c>
      <c r="D32" s="95">
        <v>57805.75766540718</v>
      </c>
      <c r="E32" s="95">
        <v>52054.9</v>
      </c>
      <c r="F32" s="95">
        <v>54239.75909800999</v>
      </c>
      <c r="G32" s="95">
        <v>71589.10745069</v>
      </c>
      <c r="H32" s="95">
        <v>64832.28179343999</v>
      </c>
      <c r="I32" s="95">
        <v>79017.90729248</v>
      </c>
      <c r="J32" s="95">
        <v>78881.97845641001</v>
      </c>
      <c r="K32" s="95">
        <v>66760.82405880999</v>
      </c>
      <c r="L32" s="95">
        <v>67208.36046021999</v>
      </c>
      <c r="M32" s="95">
        <v>47871.02309017</v>
      </c>
      <c r="N32" s="95">
        <v>39601.990000000005</v>
      </c>
      <c r="O32" s="95">
        <v>70121.52</v>
      </c>
      <c r="P32" s="95">
        <v>85174.48999999999</v>
      </c>
      <c r="Q32" s="95">
        <v>96075.70000000001</v>
      </c>
      <c r="R32" s="95">
        <v>91067.86575868887</v>
      </c>
      <c r="S32" s="95">
        <v>85159.18195795751</v>
      </c>
      <c r="T32" s="95">
        <v>82621.28228858381</v>
      </c>
      <c r="U32" s="95">
        <v>80733.77227434369</v>
      </c>
      <c r="V32" s="95">
        <v>76458.91151602931</v>
      </c>
      <c r="W32" s="95">
        <v>88205.85139735234</v>
      </c>
      <c r="X32" s="95">
        <v>90891.52525752736</v>
      </c>
      <c r="Y32" s="95">
        <v>135854.94251951133</v>
      </c>
      <c r="Z32" s="95">
        <v>113605.46236956413</v>
      </c>
      <c r="AA32" s="95">
        <v>107885.73884067475</v>
      </c>
      <c r="AB32" s="95">
        <v>162759.33788210084</v>
      </c>
      <c r="AC32" s="95">
        <v>159153.32739830608</v>
      </c>
      <c r="AD32" s="45">
        <v>150911.88032009</v>
      </c>
      <c r="AE32" s="45">
        <v>147964.85450418</v>
      </c>
      <c r="AF32" s="45">
        <v>206565.91646491003</v>
      </c>
      <c r="AG32" s="45">
        <v>202741.66671134</v>
      </c>
      <c r="AH32" s="45">
        <v>206229.74698891398</v>
      </c>
      <c r="AI32" s="45">
        <v>208522.55430768942</v>
      </c>
    </row>
    <row r="33" spans="1:35" s="47" customFormat="1" ht="19.5" customHeight="1">
      <c r="A33" s="44" t="s">
        <v>25</v>
      </c>
      <c r="B33" s="72">
        <v>26150.683625267233</v>
      </c>
      <c r="C33" s="72">
        <v>38503.2</v>
      </c>
      <c r="D33" s="72">
        <v>48516.22967940401</v>
      </c>
      <c r="E33" s="72">
        <v>74060.4</v>
      </c>
      <c r="F33" s="72">
        <v>43211.39600242</v>
      </c>
      <c r="G33" s="72">
        <v>65448.13191787</v>
      </c>
      <c r="H33" s="72">
        <v>38012.920928260006</v>
      </c>
      <c r="I33" s="72">
        <v>58193.26841713</v>
      </c>
      <c r="J33" s="72">
        <v>37644.573075809996</v>
      </c>
      <c r="K33" s="72">
        <v>21142.27523831</v>
      </c>
      <c r="L33" s="72">
        <v>4269.738747920001</v>
      </c>
      <c r="M33" s="72">
        <v>22923.140743480002</v>
      </c>
      <c r="N33" s="72">
        <v>32247.66</v>
      </c>
      <c r="O33" s="72">
        <v>28062.56</v>
      </c>
      <c r="P33" s="72">
        <v>13728.199999999999</v>
      </c>
      <c r="Q33" s="72">
        <v>49511.64</v>
      </c>
      <c r="R33" s="72">
        <v>34566.1414157682</v>
      </c>
      <c r="S33" s="72">
        <v>40163.86996838635</v>
      </c>
      <c r="T33" s="72">
        <v>20922.052749883474</v>
      </c>
      <c r="U33" s="72">
        <v>27611.143849885797</v>
      </c>
      <c r="V33" s="72">
        <v>48294.50540530273</v>
      </c>
      <c r="W33" s="72">
        <v>94070.36487211612</v>
      </c>
      <c r="X33" s="72">
        <v>35753.3089606327</v>
      </c>
      <c r="Y33" s="72">
        <v>51174.275050487566</v>
      </c>
      <c r="Z33" s="72">
        <v>52239.619155622786</v>
      </c>
      <c r="AA33" s="72">
        <v>115086.98989335226</v>
      </c>
      <c r="AB33" s="72">
        <v>46231.21962939163</v>
      </c>
      <c r="AC33" s="72">
        <v>111136.6525226103</v>
      </c>
      <c r="AD33" s="45">
        <v>99467.56824939999</v>
      </c>
      <c r="AE33" s="45">
        <v>61498.54268474</v>
      </c>
      <c r="AF33" s="45">
        <v>49985.53565079</v>
      </c>
      <c r="AG33" s="45">
        <v>69277.42327788</v>
      </c>
      <c r="AH33" s="45">
        <v>63398.57681501793</v>
      </c>
      <c r="AI33" s="45">
        <v>65758.68070533975</v>
      </c>
    </row>
    <row r="34" spans="1:35" s="47" customFormat="1" ht="19.5" customHeight="1">
      <c r="A34" s="48" t="s">
        <v>3</v>
      </c>
      <c r="B34" s="94">
        <v>25901.7769328667</v>
      </c>
      <c r="C34" s="94">
        <v>36040.6</v>
      </c>
      <c r="D34" s="94">
        <v>43568.90237865719</v>
      </c>
      <c r="E34" s="94">
        <v>61894.3</v>
      </c>
      <c r="F34" s="94">
        <v>28422.17936473</v>
      </c>
      <c r="G34" s="94">
        <v>39391.58673802001</v>
      </c>
      <c r="H34" s="94">
        <v>29844.718822029998</v>
      </c>
      <c r="I34" s="94">
        <v>28896.151244790002</v>
      </c>
      <c r="J34" s="94">
        <v>23028.32047445</v>
      </c>
      <c r="K34" s="94">
        <v>23070.96550163</v>
      </c>
      <c r="L34" s="94">
        <v>13797.80405663</v>
      </c>
      <c r="M34" s="94">
        <v>27439.56294982</v>
      </c>
      <c r="N34" s="94">
        <v>20263.57</v>
      </c>
      <c r="O34" s="94">
        <v>29600.260000000002</v>
      </c>
      <c r="P34" s="94">
        <v>16725.09</v>
      </c>
      <c r="Q34" s="94">
        <v>49993.95</v>
      </c>
      <c r="R34" s="94">
        <v>35508.826443478196</v>
      </c>
      <c r="S34" s="94">
        <v>41759.89912829675</v>
      </c>
      <c r="T34" s="94">
        <v>28756.531594943925</v>
      </c>
      <c r="U34" s="94">
        <v>36142.27632959188</v>
      </c>
      <c r="V34" s="94">
        <v>52024.147058439456</v>
      </c>
      <c r="W34" s="94">
        <v>67367.90641217217</v>
      </c>
      <c r="X34" s="94">
        <v>41185.55163886082</v>
      </c>
      <c r="Y34" s="94">
        <v>50466.00564666894</v>
      </c>
      <c r="Z34" s="94">
        <v>56968.901328828826</v>
      </c>
      <c r="AA34" s="94">
        <v>71430.30384798127</v>
      </c>
      <c r="AB34" s="94">
        <v>53893.36133559697</v>
      </c>
      <c r="AC34" s="94">
        <v>68447.0354176609</v>
      </c>
      <c r="AD34" s="45">
        <v>64090.42263885</v>
      </c>
      <c r="AE34" s="45">
        <v>59174.77513204</v>
      </c>
      <c r="AF34" s="45">
        <v>51739.705150990005</v>
      </c>
      <c r="AG34" s="45">
        <v>56524.50752388</v>
      </c>
      <c r="AH34" s="45">
        <v>73872.11482757759</v>
      </c>
      <c r="AI34" s="45">
        <v>70008.89991435684</v>
      </c>
    </row>
    <row r="35" spans="1:35" s="2" customFormat="1" ht="19.5" customHeight="1">
      <c r="A35" s="49" t="s">
        <v>23</v>
      </c>
      <c r="B35" s="95">
        <v>25901.7769328667</v>
      </c>
      <c r="C35" s="95">
        <v>36040.6</v>
      </c>
      <c r="D35" s="95">
        <v>43568.90237865719</v>
      </c>
      <c r="E35" s="95">
        <v>61894.3</v>
      </c>
      <c r="F35" s="95">
        <v>28422.17936473</v>
      </c>
      <c r="G35" s="95">
        <v>39391.58673802001</v>
      </c>
      <c r="H35" s="95">
        <v>29844.718822029998</v>
      </c>
      <c r="I35" s="95">
        <v>28896.151244790002</v>
      </c>
      <c r="J35" s="95">
        <v>23028.32047445</v>
      </c>
      <c r="K35" s="95">
        <v>23070.96550163</v>
      </c>
      <c r="L35" s="95">
        <v>13797.80405663</v>
      </c>
      <c r="M35" s="95">
        <v>27439.56294982</v>
      </c>
      <c r="N35" s="95">
        <v>20263.57</v>
      </c>
      <c r="O35" s="95">
        <v>29600.260000000002</v>
      </c>
      <c r="P35" s="95">
        <v>16725.09</v>
      </c>
      <c r="Q35" s="95">
        <v>49993.95</v>
      </c>
      <c r="R35" s="95">
        <v>35508.826443478196</v>
      </c>
      <c r="S35" s="95">
        <v>41759.89912829675</v>
      </c>
      <c r="T35" s="95">
        <v>28756.531594943925</v>
      </c>
      <c r="U35" s="95">
        <v>36142.27632959188</v>
      </c>
      <c r="V35" s="95">
        <v>52024.147058439456</v>
      </c>
      <c r="W35" s="95">
        <v>67367.90641217217</v>
      </c>
      <c r="X35" s="95">
        <v>41185.55163886082</v>
      </c>
      <c r="Y35" s="95">
        <v>50466.00564666894</v>
      </c>
      <c r="Z35" s="95">
        <v>56968.901328828826</v>
      </c>
      <c r="AA35" s="95">
        <v>71430.30384798127</v>
      </c>
      <c r="AB35" s="95">
        <v>53893.36133559697</v>
      </c>
      <c r="AC35" s="95">
        <v>68447.0354176609</v>
      </c>
      <c r="AD35" s="50">
        <v>64090.42263885</v>
      </c>
      <c r="AE35" s="50">
        <v>59174.77513204</v>
      </c>
      <c r="AF35" s="50">
        <v>51739.705150990005</v>
      </c>
      <c r="AG35" s="50">
        <v>56524.50752388</v>
      </c>
      <c r="AH35" s="50">
        <v>73862.94876677758</v>
      </c>
      <c r="AI35" s="50">
        <v>70008.89991435684</v>
      </c>
    </row>
    <row r="36" spans="1:35" s="47" customFormat="1" ht="19.5" customHeight="1">
      <c r="A36" s="53" t="s">
        <v>26</v>
      </c>
      <c r="B36" s="95">
        <v>25929.270510228103</v>
      </c>
      <c r="C36" s="95">
        <v>36042.2</v>
      </c>
      <c r="D36" s="95">
        <v>43695.699746148726</v>
      </c>
      <c r="E36" s="95">
        <v>61894.3</v>
      </c>
      <c r="F36" s="95">
        <v>28422.17936473</v>
      </c>
      <c r="G36" s="95">
        <v>40537.589865840004</v>
      </c>
      <c r="H36" s="95">
        <v>29794.95456536</v>
      </c>
      <c r="I36" s="95">
        <v>29344.19431788</v>
      </c>
      <c r="J36" s="95">
        <v>23007.56122952</v>
      </c>
      <c r="K36" s="95">
        <v>23108.36781096</v>
      </c>
      <c r="L36" s="95">
        <v>13806.856294320001</v>
      </c>
      <c r="M36" s="95">
        <v>27714.904223690002</v>
      </c>
      <c r="N36" s="95">
        <v>20306.9</v>
      </c>
      <c r="O36" s="95">
        <v>29582.12</v>
      </c>
      <c r="P36" s="95">
        <v>17050.04</v>
      </c>
      <c r="Q36" s="95">
        <v>50009.21</v>
      </c>
      <c r="R36" s="95">
        <v>35779.83718324819</v>
      </c>
      <c r="S36" s="95">
        <v>41847.98755399011</v>
      </c>
      <c r="T36" s="95">
        <v>28882.750960841604</v>
      </c>
      <c r="U36" s="95">
        <v>36335.25941711589</v>
      </c>
      <c r="V36" s="95">
        <v>52089.47410914174</v>
      </c>
      <c r="W36" s="95">
        <v>67613.88765411152</v>
      </c>
      <c r="X36" s="95">
        <v>41131.111877887924</v>
      </c>
      <c r="Y36" s="95">
        <v>50372.572359401674</v>
      </c>
      <c r="Z36" s="95">
        <v>57797.88447969443</v>
      </c>
      <c r="AA36" s="95">
        <v>71532.05680486737</v>
      </c>
      <c r="AB36" s="95">
        <v>53964.188018093235</v>
      </c>
      <c r="AC36" s="95">
        <v>70554.401993331</v>
      </c>
      <c r="AD36" s="50">
        <v>64320.495693920006</v>
      </c>
      <c r="AE36" s="50">
        <v>58582.6378532</v>
      </c>
      <c r="AF36" s="50">
        <v>50991.69072165</v>
      </c>
      <c r="AG36" s="50">
        <v>54768.74068247</v>
      </c>
      <c r="AH36" s="50">
        <v>73427.02843733899</v>
      </c>
      <c r="AI36" s="50">
        <v>67443.80951207432</v>
      </c>
    </row>
    <row r="37" spans="1:35" s="3" customFormat="1" ht="19.5" customHeight="1">
      <c r="A37" s="52" t="s">
        <v>24</v>
      </c>
      <c r="B37" s="95">
        <v>897.8098566538919</v>
      </c>
      <c r="C37" s="95">
        <v>0</v>
      </c>
      <c r="D37" s="95">
        <v>-37.7387657205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</row>
    <row r="38" spans="1:35" s="3" customFormat="1" ht="19.5" customHeight="1">
      <c r="A38" s="55" t="s">
        <v>62</v>
      </c>
      <c r="B38" s="95">
        <v>25031.460653574206</v>
      </c>
      <c r="C38" s="95">
        <v>36042.2</v>
      </c>
      <c r="D38" s="95">
        <v>43733.43851186923</v>
      </c>
      <c r="E38" s="95">
        <v>61894.3</v>
      </c>
      <c r="F38" s="95">
        <v>28422.17936473</v>
      </c>
      <c r="G38" s="95">
        <v>40537.589865840004</v>
      </c>
      <c r="H38" s="95">
        <v>29794.95456536</v>
      </c>
      <c r="I38" s="95">
        <v>29344.19431788</v>
      </c>
      <c r="J38" s="95">
        <v>23007.56122952</v>
      </c>
      <c r="K38" s="95">
        <v>23108.36781096</v>
      </c>
      <c r="L38" s="95">
        <v>13806.856294320001</v>
      </c>
      <c r="M38" s="95">
        <v>27714.904223690002</v>
      </c>
      <c r="N38" s="95">
        <v>20306.9</v>
      </c>
      <c r="O38" s="95">
        <v>29582.12</v>
      </c>
      <c r="P38" s="95">
        <v>17050.04</v>
      </c>
      <c r="Q38" s="95">
        <v>50009.21</v>
      </c>
      <c r="R38" s="95">
        <v>35779.83718324819</v>
      </c>
      <c r="S38" s="95">
        <v>41847.98755399011</v>
      </c>
      <c r="T38" s="95">
        <v>28882.750960841604</v>
      </c>
      <c r="U38" s="95">
        <v>36335.25941711589</v>
      </c>
      <c r="V38" s="95">
        <v>52089.47410914174</v>
      </c>
      <c r="W38" s="95">
        <v>67613.88765411152</v>
      </c>
      <c r="X38" s="95">
        <v>41131.111877887924</v>
      </c>
      <c r="Y38" s="95">
        <v>50372.572359401674</v>
      </c>
      <c r="Z38" s="95">
        <v>57797.88447969443</v>
      </c>
      <c r="AA38" s="95">
        <v>71532.05680486737</v>
      </c>
      <c r="AB38" s="95">
        <v>53964.188018093235</v>
      </c>
      <c r="AC38" s="95">
        <v>69579.123576533</v>
      </c>
      <c r="AD38" s="50">
        <v>64320.495693920006</v>
      </c>
      <c r="AE38" s="50">
        <v>58582.6378532</v>
      </c>
      <c r="AF38" s="50">
        <v>50991.69072165</v>
      </c>
      <c r="AG38" s="50">
        <v>54768.74068247</v>
      </c>
      <c r="AH38" s="50">
        <v>73427.02843733899</v>
      </c>
      <c r="AI38" s="50">
        <v>67443.80951207432</v>
      </c>
    </row>
    <row r="39" spans="1:35" s="3" customFormat="1" ht="19.5" customHeight="1">
      <c r="A39" s="56" t="s">
        <v>27</v>
      </c>
      <c r="B39" s="95">
        <v>-27.4935773614</v>
      </c>
      <c r="C39" s="95">
        <v>-1.6</v>
      </c>
      <c r="D39" s="95">
        <v>-126.79736749152801</v>
      </c>
      <c r="E39" s="95">
        <v>0</v>
      </c>
      <c r="F39" s="95">
        <v>0</v>
      </c>
      <c r="G39" s="95">
        <v>-1146.00312782</v>
      </c>
      <c r="H39" s="95">
        <v>49.764256669999995</v>
      </c>
      <c r="I39" s="95">
        <v>-448.04307309</v>
      </c>
      <c r="J39" s="95">
        <v>20.759244930000005</v>
      </c>
      <c r="K39" s="95">
        <v>-37.40230932999998</v>
      </c>
      <c r="L39" s="95">
        <v>-9.052237690000002</v>
      </c>
      <c r="M39" s="95">
        <v>-275.34127387</v>
      </c>
      <c r="N39" s="95">
        <v>-43.329999999999984</v>
      </c>
      <c r="O39" s="95">
        <v>18.139999999999993</v>
      </c>
      <c r="P39" s="95">
        <v>-324.94999999999993</v>
      </c>
      <c r="Q39" s="95">
        <v>-15.259999999999998</v>
      </c>
      <c r="R39" s="95">
        <v>-271.01073977</v>
      </c>
      <c r="S39" s="95">
        <v>-88.08842569335698</v>
      </c>
      <c r="T39" s="95">
        <v>-126.21936589767999</v>
      </c>
      <c r="U39" s="95">
        <v>-192.98308752401599</v>
      </c>
      <c r="V39" s="95">
        <v>-65.327050702278</v>
      </c>
      <c r="W39" s="95">
        <v>-245.98124193933998</v>
      </c>
      <c r="X39" s="95">
        <v>54.43976097290299</v>
      </c>
      <c r="Y39" s="95">
        <v>93.433287267271</v>
      </c>
      <c r="Z39" s="95">
        <v>-828.983150865604</v>
      </c>
      <c r="AA39" s="95">
        <v>-101.75295688610882</v>
      </c>
      <c r="AB39" s="95">
        <v>-70.82668249626738</v>
      </c>
      <c r="AC39" s="95">
        <v>-1132.0881588721008</v>
      </c>
      <c r="AD39" s="50">
        <v>-230.07305507</v>
      </c>
      <c r="AE39" s="50">
        <v>592.13727884</v>
      </c>
      <c r="AF39" s="50">
        <v>748.01442934</v>
      </c>
      <c r="AG39" s="50">
        <v>1755.76684141</v>
      </c>
      <c r="AH39" s="50">
        <v>435.9203294386</v>
      </c>
      <c r="AI39" s="50">
        <v>2565.0904022825066</v>
      </c>
    </row>
    <row r="40" spans="1:35" s="3" customFormat="1" ht="19.5" customHeight="1">
      <c r="A40" s="56" t="s">
        <v>22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9.166060799999999</v>
      </c>
      <c r="AI40" s="50">
        <v>0</v>
      </c>
    </row>
    <row r="41" spans="1:35" s="47" customFormat="1" ht="19.5" customHeight="1">
      <c r="A41" s="48" t="s">
        <v>11</v>
      </c>
      <c r="B41" s="72">
        <v>248.9066924005342</v>
      </c>
      <c r="C41" s="72">
        <v>2462.6000000000004</v>
      </c>
      <c r="D41" s="72">
        <v>4947.327300746812</v>
      </c>
      <c r="E41" s="72">
        <v>12166.099999999999</v>
      </c>
      <c r="F41" s="72">
        <v>14789.21663769</v>
      </c>
      <c r="G41" s="72">
        <v>26056.54517985</v>
      </c>
      <c r="H41" s="72">
        <v>8168.20210623</v>
      </c>
      <c r="I41" s="72">
        <v>29297.117172339997</v>
      </c>
      <c r="J41" s="72">
        <v>14616.25260136</v>
      </c>
      <c r="K41" s="72">
        <v>-1928.6902633199998</v>
      </c>
      <c r="L41" s="72">
        <v>-9528.06530871</v>
      </c>
      <c r="M41" s="72">
        <v>-4516.422206339999</v>
      </c>
      <c r="N41" s="72">
        <v>11984.090000000002</v>
      </c>
      <c r="O41" s="72">
        <v>-1537.7000000000003</v>
      </c>
      <c r="P41" s="72">
        <v>-2996.89</v>
      </c>
      <c r="Q41" s="72">
        <v>-482.30999999999995</v>
      </c>
      <c r="R41" s="72">
        <v>-942.6850277099998</v>
      </c>
      <c r="S41" s="72">
        <v>-1596.0291599103996</v>
      </c>
      <c r="T41" s="72">
        <v>-7834.47884506045</v>
      </c>
      <c r="U41" s="72">
        <v>-8531.13247970608</v>
      </c>
      <c r="V41" s="72">
        <v>-3729.641653136732</v>
      </c>
      <c r="W41" s="72">
        <v>26702.45845994394</v>
      </c>
      <c r="X41" s="72">
        <v>-5432.242678228131</v>
      </c>
      <c r="Y41" s="72">
        <v>708.2694038186225</v>
      </c>
      <c r="Z41" s="72">
        <v>-4729.282173206046</v>
      </c>
      <c r="AA41" s="72">
        <v>43656.686045371</v>
      </c>
      <c r="AB41" s="72">
        <v>-7662.141706205338</v>
      </c>
      <c r="AC41" s="72">
        <v>42689.6171049494</v>
      </c>
      <c r="AD41" s="45">
        <v>35377.145610550004</v>
      </c>
      <c r="AE41" s="45">
        <v>2323.7675527</v>
      </c>
      <c r="AF41" s="45">
        <v>-1754.1695002000006</v>
      </c>
      <c r="AG41" s="45">
        <v>12752.915754000001</v>
      </c>
      <c r="AH41" s="45">
        <v>-10473.538012559662</v>
      </c>
      <c r="AI41" s="45">
        <v>-4250.219209017072</v>
      </c>
    </row>
    <row r="42" spans="1:35" s="57" customFormat="1" ht="19.5" customHeight="1">
      <c r="A42" s="56" t="s">
        <v>21</v>
      </c>
      <c r="B42" s="71">
        <v>-102.07973951410003</v>
      </c>
      <c r="C42" s="71">
        <v>964.7000000000002</v>
      </c>
      <c r="D42" s="71">
        <v>153.62394558999998</v>
      </c>
      <c r="E42" s="71">
        <v>10243.3</v>
      </c>
      <c r="F42" s="71">
        <v>14380.18016049</v>
      </c>
      <c r="G42" s="71">
        <v>24974.346755</v>
      </c>
      <c r="H42" s="71">
        <v>7736.25</v>
      </c>
      <c r="I42" s="71">
        <v>25655.508915169998</v>
      </c>
      <c r="J42" s="71">
        <v>11308.119052</v>
      </c>
      <c r="K42" s="71">
        <v>0</v>
      </c>
      <c r="L42" s="71">
        <v>149.2741341</v>
      </c>
      <c r="M42" s="71">
        <v>-126.7512</v>
      </c>
      <c r="N42" s="71">
        <v>-60.3</v>
      </c>
      <c r="O42" s="71">
        <v>0</v>
      </c>
      <c r="P42" s="71">
        <v>91.76</v>
      </c>
      <c r="Q42" s="71">
        <v>0</v>
      </c>
      <c r="R42" s="71">
        <v>512.388</v>
      </c>
      <c r="S42" s="71">
        <v>-17.1693</v>
      </c>
      <c r="T42" s="71">
        <v>34.8286785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-853.1658029087907</v>
      </c>
      <c r="AC42" s="71">
        <v>1401.1777960476</v>
      </c>
      <c r="AD42" s="50">
        <v>98.31754878000021</v>
      </c>
      <c r="AE42" s="50">
        <v>3117.5782596100003</v>
      </c>
      <c r="AF42" s="50">
        <v>1357.68298143</v>
      </c>
      <c r="AG42" s="50">
        <v>7869.38967174</v>
      </c>
      <c r="AH42" s="50">
        <v>2691.494620423588</v>
      </c>
      <c r="AI42" s="50">
        <v>3507.8493330486</v>
      </c>
    </row>
    <row r="43" spans="1:35" s="3" customFormat="1" ht="19.5" customHeight="1">
      <c r="A43" s="55" t="s">
        <v>15</v>
      </c>
      <c r="B43" s="95">
        <v>259.2797395141</v>
      </c>
      <c r="C43" s="95">
        <v>0</v>
      </c>
      <c r="D43" s="95">
        <v>0</v>
      </c>
      <c r="E43" s="95">
        <v>0</v>
      </c>
      <c r="F43" s="95">
        <v>2.30875097</v>
      </c>
      <c r="G43" s="95">
        <v>0</v>
      </c>
      <c r="H43" s="95">
        <v>0</v>
      </c>
      <c r="I43" s="95">
        <v>40.04308483</v>
      </c>
      <c r="J43" s="95">
        <v>0</v>
      </c>
      <c r="K43" s="95">
        <v>0</v>
      </c>
      <c r="L43" s="95">
        <v>0</v>
      </c>
      <c r="M43" s="95">
        <v>239.2335</v>
      </c>
      <c r="N43" s="95">
        <v>60.3</v>
      </c>
      <c r="O43" s="95">
        <v>0</v>
      </c>
      <c r="P43" s="95">
        <v>0</v>
      </c>
      <c r="Q43" s="95">
        <v>0</v>
      </c>
      <c r="R43" s="95">
        <v>0</v>
      </c>
      <c r="S43" s="95">
        <v>17.1693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1380.585332258791</v>
      </c>
      <c r="AC43" s="95">
        <v>0</v>
      </c>
      <c r="AD43" s="50">
        <v>2118.97908922</v>
      </c>
      <c r="AE43" s="50">
        <v>482.8041141</v>
      </c>
      <c r="AF43" s="50">
        <v>1178.39648283</v>
      </c>
      <c r="AG43" s="50">
        <v>4.844375</v>
      </c>
      <c r="AH43" s="50">
        <v>302.607424</v>
      </c>
      <c r="AI43" s="50">
        <v>300.15112239999996</v>
      </c>
    </row>
    <row r="44" spans="1:35" s="3" customFormat="1" ht="19.5" customHeight="1">
      <c r="A44" s="55" t="s">
        <v>16</v>
      </c>
      <c r="B44" s="95">
        <v>157.2</v>
      </c>
      <c r="C44" s="95">
        <v>964.7000000000002</v>
      </c>
      <c r="D44" s="95">
        <v>153.62394558999998</v>
      </c>
      <c r="E44" s="95">
        <v>10243.3</v>
      </c>
      <c r="F44" s="95">
        <v>14382.488911460001</v>
      </c>
      <c r="G44" s="95">
        <v>24974.346755</v>
      </c>
      <c r="H44" s="95">
        <v>7736.25</v>
      </c>
      <c r="I44" s="95">
        <v>25695.551999999996</v>
      </c>
      <c r="J44" s="95">
        <v>11308.119052</v>
      </c>
      <c r="K44" s="95">
        <v>0</v>
      </c>
      <c r="L44" s="95">
        <v>149.2741341</v>
      </c>
      <c r="M44" s="95">
        <v>112.4823</v>
      </c>
      <c r="N44" s="95">
        <v>0</v>
      </c>
      <c r="O44" s="95">
        <v>0</v>
      </c>
      <c r="P44" s="95">
        <v>91.76</v>
      </c>
      <c r="Q44" s="95">
        <v>0</v>
      </c>
      <c r="R44" s="95">
        <v>512.388</v>
      </c>
      <c r="S44" s="95">
        <v>0</v>
      </c>
      <c r="T44" s="95">
        <v>34.8286785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527.41952935</v>
      </c>
      <c r="AC44" s="95">
        <v>1401.1777960476</v>
      </c>
      <c r="AD44" s="50">
        <v>2217.296638</v>
      </c>
      <c r="AE44" s="50">
        <v>3600.38237371</v>
      </c>
      <c r="AF44" s="50">
        <v>2536.07946426</v>
      </c>
      <c r="AG44" s="50">
        <v>7874.23404674</v>
      </c>
      <c r="AH44" s="50">
        <v>6195.402519849627</v>
      </c>
      <c r="AI44" s="50">
        <v>3808.0004554486</v>
      </c>
    </row>
    <row r="45" spans="1:35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</row>
    <row r="46" spans="1:35" s="3" customFormat="1" ht="19.5" customHeight="1">
      <c r="A46" s="55" t="s">
        <v>17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</row>
    <row r="47" spans="1:35" s="3" customFormat="1" ht="19.5" customHeight="1">
      <c r="A47" s="55" t="s">
        <v>18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</row>
    <row r="48" spans="1:35" s="3" customFormat="1" ht="19.5" customHeight="1">
      <c r="A48" s="56" t="s">
        <v>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</row>
    <row r="49" spans="1:35" s="57" customFormat="1" ht="19.5" customHeight="1">
      <c r="A49" s="58" t="s">
        <v>5</v>
      </c>
      <c r="B49" s="72">
        <v>350.9864319146344</v>
      </c>
      <c r="C49" s="72">
        <v>1497.9</v>
      </c>
      <c r="D49" s="72">
        <v>4793.703355156812</v>
      </c>
      <c r="E49" s="72">
        <v>1922.7999999999997</v>
      </c>
      <c r="F49" s="72">
        <v>409.0364772000001</v>
      </c>
      <c r="G49" s="72">
        <v>1082.19842485</v>
      </c>
      <c r="H49" s="72">
        <v>431.95210623000014</v>
      </c>
      <c r="I49" s="72">
        <v>3641.6082571699994</v>
      </c>
      <c r="J49" s="72">
        <v>3308.133549359999</v>
      </c>
      <c r="K49" s="72">
        <v>-1928.6902633199998</v>
      </c>
      <c r="L49" s="72">
        <v>-9677.33944281</v>
      </c>
      <c r="M49" s="72">
        <v>-4389.67100634</v>
      </c>
      <c r="N49" s="72">
        <v>12044.390000000003</v>
      </c>
      <c r="O49" s="72">
        <v>-1537.7000000000003</v>
      </c>
      <c r="P49" s="72">
        <v>-3088.6499999999996</v>
      </c>
      <c r="Q49" s="72">
        <v>-482.30999999999995</v>
      </c>
      <c r="R49" s="72">
        <v>-1455.0730277099997</v>
      </c>
      <c r="S49" s="72">
        <v>-1578.8598599103996</v>
      </c>
      <c r="T49" s="72">
        <v>-7869.30752356045</v>
      </c>
      <c r="U49" s="72">
        <v>-8531.13247970608</v>
      </c>
      <c r="V49" s="72">
        <v>-3729.641653136732</v>
      </c>
      <c r="W49" s="72">
        <v>26702.45845994394</v>
      </c>
      <c r="X49" s="72">
        <v>-5432.242678228131</v>
      </c>
      <c r="Y49" s="72">
        <v>708.2694038186225</v>
      </c>
      <c r="Z49" s="72">
        <v>-4729.282173206046</v>
      </c>
      <c r="AA49" s="72">
        <v>43656.686045371</v>
      </c>
      <c r="AB49" s="72">
        <v>-6808.975903296547</v>
      </c>
      <c r="AC49" s="72">
        <v>41288.439308901805</v>
      </c>
      <c r="AD49" s="50">
        <v>35278.82806177001</v>
      </c>
      <c r="AE49" s="50">
        <v>-793.8107069100001</v>
      </c>
      <c r="AF49" s="50">
        <v>-3111.8524816300005</v>
      </c>
      <c r="AG49" s="50">
        <v>4883.52608226</v>
      </c>
      <c r="AH49" s="50">
        <v>-13165.03263298325</v>
      </c>
      <c r="AI49" s="50">
        <v>-7758.068542065673</v>
      </c>
    </row>
    <row r="50" spans="1:35" s="3" customFormat="1" ht="19.5" customHeight="1">
      <c r="A50" s="55" t="s">
        <v>17</v>
      </c>
      <c r="B50" s="95">
        <v>1509.975116555566</v>
      </c>
      <c r="C50" s="95">
        <v>2518.5</v>
      </c>
      <c r="D50" s="95">
        <v>1408.4921925128879</v>
      </c>
      <c r="E50" s="95">
        <v>2311</v>
      </c>
      <c r="F50" s="95">
        <v>1395.9071777099998</v>
      </c>
      <c r="G50" s="95">
        <v>649.3237308600001</v>
      </c>
      <c r="H50" s="95">
        <v>3126.51585576</v>
      </c>
      <c r="I50" s="95">
        <v>1683.3234641100003</v>
      </c>
      <c r="J50" s="95">
        <v>12239.30819059</v>
      </c>
      <c r="K50" s="95">
        <v>2678.40396494</v>
      </c>
      <c r="L50" s="95">
        <v>2651.2089619300004</v>
      </c>
      <c r="M50" s="95">
        <v>9106.61323228</v>
      </c>
      <c r="N50" s="95">
        <v>9878.710000000001</v>
      </c>
      <c r="O50" s="95">
        <v>2238.38</v>
      </c>
      <c r="P50" s="95">
        <v>4793.57</v>
      </c>
      <c r="Q50" s="95">
        <v>2997.31</v>
      </c>
      <c r="R50" s="95">
        <v>3926.6614317099998</v>
      </c>
      <c r="S50" s="95">
        <v>3322.0118206575</v>
      </c>
      <c r="T50" s="95">
        <v>8089.80427696045</v>
      </c>
      <c r="U50" s="95">
        <v>9046.631509234081</v>
      </c>
      <c r="V50" s="95">
        <v>5951.016787972332</v>
      </c>
      <c r="W50" s="95">
        <v>5636.266810256062</v>
      </c>
      <c r="X50" s="95">
        <v>5270.668942108231</v>
      </c>
      <c r="Y50" s="95">
        <v>1490.1923037949728</v>
      </c>
      <c r="Z50" s="95">
        <v>5269.394946779045</v>
      </c>
      <c r="AA50" s="95">
        <v>1561.8669320906</v>
      </c>
      <c r="AB50" s="95">
        <v>7125.072467394548</v>
      </c>
      <c r="AC50" s="95">
        <v>3354.862097984</v>
      </c>
      <c r="AD50" s="50">
        <v>3265.99906629</v>
      </c>
      <c r="AE50" s="50">
        <v>824.54654325</v>
      </c>
      <c r="AF50" s="50">
        <v>769.7604193000001</v>
      </c>
      <c r="AG50" s="50">
        <v>505.49552478</v>
      </c>
      <c r="AH50" s="50">
        <v>19543.93179553725</v>
      </c>
      <c r="AI50" s="50">
        <v>7758.068542065673</v>
      </c>
    </row>
    <row r="51" spans="1:35" s="3" customFormat="1" ht="19.5" customHeight="1">
      <c r="A51" s="55" t="s">
        <v>18</v>
      </c>
      <c r="B51" s="95">
        <v>1860.9615484702003</v>
      </c>
      <c r="C51" s="95">
        <v>4016.4</v>
      </c>
      <c r="D51" s="95">
        <v>6202.1955476697</v>
      </c>
      <c r="E51" s="95">
        <v>4233.799999999999</v>
      </c>
      <c r="F51" s="95">
        <v>1804.94365491</v>
      </c>
      <c r="G51" s="95">
        <v>1731.52215571</v>
      </c>
      <c r="H51" s="95">
        <v>3558.46796199</v>
      </c>
      <c r="I51" s="95">
        <v>5324.93172128</v>
      </c>
      <c r="J51" s="95">
        <v>15547.44173995</v>
      </c>
      <c r="K51" s="95">
        <v>749.7137016199999</v>
      </c>
      <c r="L51" s="95">
        <v>-7026.1304808800005</v>
      </c>
      <c r="M51" s="95">
        <v>4716.94222594</v>
      </c>
      <c r="N51" s="95">
        <v>21923.100000000002</v>
      </c>
      <c r="O51" s="95">
        <v>700.6800000000001</v>
      </c>
      <c r="P51" s="95">
        <v>1704.92</v>
      </c>
      <c r="Q51" s="95">
        <v>2515</v>
      </c>
      <c r="R51" s="95">
        <v>2471.588404</v>
      </c>
      <c r="S51" s="95">
        <v>1743.1519607471005</v>
      </c>
      <c r="T51" s="95">
        <v>220.49675340000002</v>
      </c>
      <c r="U51" s="95">
        <v>515.4990295279999</v>
      </c>
      <c r="V51" s="95">
        <v>2221.3751348356</v>
      </c>
      <c r="W51" s="95">
        <v>32338.7252702</v>
      </c>
      <c r="X51" s="95">
        <v>-161.57373611990033</v>
      </c>
      <c r="Y51" s="95">
        <v>2198.461707613595</v>
      </c>
      <c r="Z51" s="95">
        <v>540.1127735729999</v>
      </c>
      <c r="AA51" s="95">
        <v>45218.5529774616</v>
      </c>
      <c r="AB51" s="95">
        <v>316.09656409800004</v>
      </c>
      <c r="AC51" s="95">
        <v>44643.3014068858</v>
      </c>
      <c r="AD51" s="50">
        <v>38544.82712806</v>
      </c>
      <c r="AE51" s="50">
        <v>30.73583633999999</v>
      </c>
      <c r="AF51" s="50">
        <v>-2342.0920623300003</v>
      </c>
      <c r="AG51" s="50">
        <v>5389.02160704</v>
      </c>
      <c r="AH51" s="50">
        <v>6378.899162554</v>
      </c>
      <c r="AI51" s="50">
        <v>0</v>
      </c>
    </row>
    <row r="52" spans="1:35" s="3" customFormat="1" ht="19.5" customHeight="1">
      <c r="A52" s="59" t="s">
        <v>6</v>
      </c>
      <c r="B52" s="103">
        <v>-4303.001702624777</v>
      </c>
      <c r="C52" s="103">
        <v>-8906.899999999994</v>
      </c>
      <c r="D52" s="103">
        <v>-544.007193731537</v>
      </c>
      <c r="E52" s="103">
        <v>96126.40000000002</v>
      </c>
      <c r="F52" s="103">
        <v>-51268.92513168004</v>
      </c>
      <c r="G52" s="103">
        <v>-20896.8372960672</v>
      </c>
      <c r="H52" s="103">
        <v>-28794.56915738998</v>
      </c>
      <c r="I52" s="103">
        <v>-76060.94420030998</v>
      </c>
      <c r="J52" s="103">
        <v>14189.09269464001</v>
      </c>
      <c r="K52" s="103">
        <v>-31586.311676709985</v>
      </c>
      <c r="L52" s="103">
        <v>-105582.96893322004</v>
      </c>
      <c r="M52" s="103">
        <v>-30312.72597687999</v>
      </c>
      <c r="N52" s="103">
        <v>-94724.32</v>
      </c>
      <c r="O52" s="103">
        <v>-24302.92000000001</v>
      </c>
      <c r="P52" s="103">
        <v>-22184.22</v>
      </c>
      <c r="Q52" s="103">
        <v>-1484.5199999999786</v>
      </c>
      <c r="R52" s="103">
        <v>-3708.820982832138</v>
      </c>
      <c r="S52" s="103">
        <v>-36837.142247620126</v>
      </c>
      <c r="T52" s="103">
        <v>-55558.30081700126</v>
      </c>
      <c r="U52" s="103">
        <v>-35909.574718517695</v>
      </c>
      <c r="V52" s="103">
        <v>33322.689391733504</v>
      </c>
      <c r="W52" s="103">
        <v>-17872.674207731347</v>
      </c>
      <c r="X52" s="103">
        <v>-48825.65880041823</v>
      </c>
      <c r="Y52" s="103">
        <v>16781.826900118504</v>
      </c>
      <c r="Z52" s="103">
        <v>-3822.441367394689</v>
      </c>
      <c r="AA52" s="103">
        <v>61058.89726477462</v>
      </c>
      <c r="AB52" s="103">
        <v>-11409.503203256005</v>
      </c>
      <c r="AC52" s="103">
        <v>56791.26515251102</v>
      </c>
      <c r="AD52" s="60">
        <v>-11841.679599780015</v>
      </c>
      <c r="AE52" s="60">
        <v>-39800.33693970002</v>
      </c>
      <c r="AF52" s="60">
        <v>94020.22889769997</v>
      </c>
      <c r="AG52" s="60">
        <v>141615.73479845998</v>
      </c>
      <c r="AH52" s="60">
        <v>-56.97492903944658</v>
      </c>
      <c r="AI52" s="60">
        <v>-34150.146393281975</v>
      </c>
    </row>
    <row r="53" spans="1:35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2"/>
      <c r="AH53" s="62"/>
      <c r="AI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mergeCells count="1">
    <mergeCell ref="AH6:AI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1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0" sqref="M40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2.00390625" style="1" bestFit="1" customWidth="1"/>
    <col min="10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9" ht="19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 t="s">
        <v>63</v>
      </c>
    </row>
    <row r="5" spans="1:9" ht="19.5" customHeight="1">
      <c r="A5" s="31"/>
      <c r="B5" s="24"/>
      <c r="C5" s="24"/>
      <c r="D5" s="24"/>
      <c r="E5" s="24"/>
      <c r="F5" s="24"/>
      <c r="G5" s="24"/>
      <c r="H5" s="24"/>
      <c r="I5" s="25"/>
    </row>
    <row r="6" spans="1:9" ht="19.5" customHeight="1">
      <c r="A6" s="100" t="s">
        <v>61</v>
      </c>
      <c r="B6" s="99">
        <v>2013</v>
      </c>
      <c r="C6" s="99">
        <v>2014</v>
      </c>
      <c r="D6" s="99">
        <v>2015</v>
      </c>
      <c r="E6" s="99">
        <v>2016</v>
      </c>
      <c r="F6" s="99">
        <v>2017</v>
      </c>
      <c r="G6" s="99">
        <v>2018</v>
      </c>
      <c r="H6" s="99">
        <v>2019</v>
      </c>
      <c r="I6" s="99">
        <v>2020</v>
      </c>
    </row>
    <row r="7" spans="1:9" ht="15.75">
      <c r="A7" s="27" t="s">
        <v>60</v>
      </c>
      <c r="B7" s="98"/>
      <c r="C7" s="98"/>
      <c r="D7" s="98"/>
      <c r="E7" s="98"/>
      <c r="F7" s="98"/>
      <c r="G7" s="98"/>
      <c r="H7" s="98"/>
      <c r="I7" s="98"/>
    </row>
    <row r="8" spans="1:8" s="3" customFormat="1" ht="15.75">
      <c r="A8" s="43"/>
      <c r="B8" s="76"/>
      <c r="C8" s="76"/>
      <c r="D8" s="76"/>
      <c r="E8" s="76"/>
      <c r="F8" s="76"/>
      <c r="G8" s="76"/>
      <c r="H8" s="76"/>
    </row>
    <row r="9" spans="1:9" s="47" customFormat="1" ht="19.5" customHeight="1">
      <c r="A9" s="44" t="s">
        <v>19</v>
      </c>
      <c r="B9" s="45">
        <f>SUMIF(Données_Trimestrielle!$B$6:$ED$6,Données_annuelles!B$6,Données_Trimestrielle!$B9:$ED9)</f>
        <v>-104858.02220102752</v>
      </c>
      <c r="C9" s="45">
        <f>SUMIF(Données_Trimestrielle!$B$6:$ED$6,Données_annuelles!C$6,Données_Trimestrielle!$B9:$ED9)</f>
        <v>-381886.9930511272</v>
      </c>
      <c r="D9" s="45">
        <f>SUMIF(Données_Trimestrielle!$B$6:$ED$6,Données_annuelles!D$6,Données_Trimestrielle!$B9:$ED9)</f>
        <v>-239272.64169769</v>
      </c>
      <c r="E9" s="45">
        <f>SUMIF(Données_Trimestrielle!$B$6:$ED$6,Données_annuelles!E$6,Données_Trimestrielle!$B9:$ED9)</f>
        <v>-266246.04</v>
      </c>
      <c r="F9" s="45">
        <f>SUMIF(Données_Trimestrielle!$B$6:$ED$6,Données_annuelles!F$6,Données_Trimestrielle!$B9:$ED9)</f>
        <v>-255277.04674989503</v>
      </c>
      <c r="G9" s="45">
        <f>SUMIF(Données_Trimestrielle!$B$6:$ED$6,Données_annuelles!G$6,Données_Trimestrielle!$B9:$ED9)</f>
        <v>-245886.27100483666</v>
      </c>
      <c r="H9" s="45">
        <f>SUMIF(Données_Trimestrielle!$B$6:$ED$6,Données_annuelles!H$6,Données_Trimestrielle!$B9:$ED9)</f>
        <v>-222076.26335434205</v>
      </c>
      <c r="I9" s="45">
        <v>-96235.12270613009</v>
      </c>
    </row>
    <row r="10" spans="1:9" s="47" customFormat="1" ht="19.5" customHeight="1">
      <c r="A10" s="48" t="s">
        <v>7</v>
      </c>
      <c r="B10" s="45">
        <f>SUMIF(Données_Trimestrielle!$B$6:$ED$6,Données_annuelles!B$6,Données_Trimestrielle!$B10:$ED10)</f>
        <v>-513496.3308160495</v>
      </c>
      <c r="C10" s="45">
        <f>SUMIF(Données_Trimestrielle!$B$6:$ED$6,Données_annuelles!C$6,Données_Trimestrielle!$B10:$ED10)</f>
        <v>-634248.5049459401</v>
      </c>
      <c r="D10" s="45">
        <f>SUMIF(Données_Trimestrielle!$B$6:$ED$6,Données_annuelles!D$6,Données_Trimestrielle!$B10:$ED10)</f>
        <v>-521366.4354077</v>
      </c>
      <c r="E10" s="45">
        <f>SUMIF(Données_Trimestrielle!$B$6:$ED$6,Données_annuelles!E$6,Données_Trimestrielle!$B10:$ED10)</f>
        <v>-464070.48</v>
      </c>
      <c r="F10" s="45">
        <f>SUMIF(Données_Trimestrielle!$B$6:$ED$6,Données_annuelles!F$6,Données_Trimestrielle!$B10:$ED10)</f>
        <v>-518458.26242463477</v>
      </c>
      <c r="G10" s="45">
        <f>SUMIF(Données_Trimestrielle!$B$6:$ED$6,Données_annuelles!G$6,Données_Trimestrielle!$B10:$ED10)</f>
        <v>-613924.3200989731</v>
      </c>
      <c r="H10" s="45">
        <f>SUMIF(Données_Trimestrielle!$B$6:$ED$6,Données_annuelles!H$6,Données_Trimestrielle!$B10:$ED10)</f>
        <v>-682547.1274385811</v>
      </c>
      <c r="I10" s="45">
        <v>-779742.25810758</v>
      </c>
    </row>
    <row r="11" spans="1:9" s="2" customFormat="1" ht="19.5" customHeight="1">
      <c r="A11" s="49" t="s">
        <v>9</v>
      </c>
      <c r="B11" s="45">
        <f>SUMIF(Données_Trimestrielle!$B$6:$ED$6,Données_annuelles!B$6,Données_Trimestrielle!$B11:$ED11)</f>
        <v>63748.02187602187</v>
      </c>
      <c r="C11" s="45">
        <f>SUMIF(Données_Trimestrielle!$B$6:$ED$6,Données_annuelles!C$6,Données_Trimestrielle!$B11:$ED11)</f>
        <v>94156.92767475</v>
      </c>
      <c r="D11" s="45">
        <f>SUMIF(Données_Trimestrielle!$B$6:$ED$6,Données_annuelles!D$6,Données_Trimestrielle!$B11:$ED11)</f>
        <v>85015.22506889</v>
      </c>
      <c r="E11" s="45">
        <f>SUMIF(Données_Trimestrielle!$B$6:$ED$6,Données_annuelles!E$6,Données_Trimestrielle!$B11:$ED11)</f>
        <v>84986.26</v>
      </c>
      <c r="F11" s="45">
        <f>SUMIF(Données_Trimestrielle!$B$6:$ED$6,Données_annuelles!F$6,Données_Trimestrielle!$B11:$ED11)</f>
        <v>155841.77687947702</v>
      </c>
      <c r="G11" s="45">
        <f>SUMIF(Données_Trimestrielle!$B$6:$ED$6,Données_annuelles!G$6,Données_Trimestrielle!$B11:$ED11)</f>
        <v>200864.00817396725</v>
      </c>
      <c r="H11" s="45">
        <f>SUMIF(Données_Trimestrielle!$B$6:$ED$6,Données_annuelles!H$6,Données_Trimestrielle!$B11:$ED11)</f>
        <v>262583.8936954841</v>
      </c>
      <c r="I11" s="45">
        <v>211330.53227786</v>
      </c>
    </row>
    <row r="12" spans="1:9" s="2" customFormat="1" ht="19.5" customHeight="1">
      <c r="A12" s="49" t="s">
        <v>8</v>
      </c>
      <c r="B12" s="45">
        <f>SUMIF(Données_Trimestrielle!$B$6:$ED$6,Données_annuelles!B$6,Données_Trimestrielle!$B12:$ED12)</f>
        <v>577244.3526920713</v>
      </c>
      <c r="C12" s="45">
        <f>SUMIF(Données_Trimestrielle!$B$6:$ED$6,Données_annuelles!C$6,Données_Trimestrielle!$B12:$ED12)</f>
        <v>728405.43262069</v>
      </c>
      <c r="D12" s="45">
        <f>SUMIF(Données_Trimestrielle!$B$6:$ED$6,Données_annuelles!D$6,Données_Trimestrielle!$B12:$ED12)</f>
        <v>606381.6604765899</v>
      </c>
      <c r="E12" s="45">
        <f>SUMIF(Données_Trimestrielle!$B$6:$ED$6,Données_annuelles!E$6,Données_Trimestrielle!$B12:$ED12)</f>
        <v>549056.74</v>
      </c>
      <c r="F12" s="45">
        <f>SUMIF(Données_Trimestrielle!$B$6:$ED$6,Données_annuelles!F$6,Données_Trimestrielle!$B12:$ED12)</f>
        <v>674300.0393041119</v>
      </c>
      <c r="G12" s="45">
        <f>SUMIF(Données_Trimestrielle!$B$6:$ED$6,Données_annuelles!G$6,Données_Trimestrielle!$B12:$ED12)</f>
        <v>814788.3282729402</v>
      </c>
      <c r="H12" s="45">
        <f>SUMIF(Données_Trimestrielle!$B$6:$ED$6,Données_annuelles!H$6,Données_Trimestrielle!$B12:$ED12)</f>
        <v>945131.0211340651</v>
      </c>
      <c r="I12" s="45">
        <v>991072.79038544</v>
      </c>
    </row>
    <row r="13" spans="1:9" s="47" customFormat="1" ht="19.5" customHeight="1">
      <c r="A13" s="48" t="s">
        <v>10</v>
      </c>
      <c r="B13" s="45">
        <f>SUMIF(Données_Trimestrielle!$B$6:$ED$6,Données_annuelles!B$6,Données_Trimestrielle!$B13:$ED13)</f>
        <v>-20633.69954775621</v>
      </c>
      <c r="C13" s="45">
        <f>SUMIF(Données_Trimestrielle!$B$6:$ED$6,Données_annuelles!C$6,Données_Trimestrielle!$B13:$ED13)</f>
        <v>-164673.74653757722</v>
      </c>
      <c r="D13" s="45">
        <f>SUMIF(Données_Trimestrielle!$B$6:$ED$6,Données_annuelles!D$6,Données_Trimestrielle!$B13:$ED13)</f>
        <v>-150794.96599542</v>
      </c>
      <c r="E13" s="45">
        <f>SUMIF(Données_Trimestrielle!$B$6:$ED$6,Données_annuelles!E$6,Données_Trimestrielle!$B13:$ED13)</f>
        <v>-127225.08000000002</v>
      </c>
      <c r="F13" s="45">
        <f>SUMIF(Données_Trimestrielle!$B$6:$ED$6,Données_annuelles!F$6,Données_Trimestrielle!$B13:$ED13)</f>
        <v>-73118.28652481872</v>
      </c>
      <c r="G13" s="45">
        <f>SUMIF(Données_Trimestrielle!$B$6:$ED$6,Données_annuelles!G$6,Données_Trimestrielle!$B13:$ED13)</f>
        <v>-33698.747807517866</v>
      </c>
      <c r="H13" s="45">
        <f>SUMIF(Données_Trimestrielle!$B$6:$ED$6,Données_annuelles!H$6,Données_Trimestrielle!$B13:$ED13)</f>
        <v>-100522.56111513925</v>
      </c>
      <c r="I13" s="45">
        <v>-39989.488478560015</v>
      </c>
    </row>
    <row r="14" spans="1:9" s="3" customFormat="1" ht="19.5" customHeight="1">
      <c r="A14" s="52" t="s">
        <v>29</v>
      </c>
      <c r="B14" s="45">
        <f>SUMIF(Données_Trimestrielle!$B$6:$ED$6,Données_annuelles!B$6,Données_Trimestrielle!$B14:$ED14)</f>
        <v>0</v>
      </c>
      <c r="C14" s="45">
        <f>SUMIF(Données_Trimestrielle!$B$6:$ED$6,Données_annuelles!C$6,Données_Trimestrielle!$B14:$ED14)</f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v>0</v>
      </c>
    </row>
    <row r="15" spans="1:9" s="3" customFormat="1" ht="19.5" customHeight="1">
      <c r="A15" s="52" t="s">
        <v>30</v>
      </c>
      <c r="B15" s="45">
        <f>SUMIF(Données_Trimestrielle!$B$6:$ED$6,Données_annuelles!B$6,Données_Trimestrielle!$B15:$ED15)</f>
        <v>0</v>
      </c>
      <c r="C15" s="45">
        <f>SUMIF(Données_Trimestrielle!$B$6:$ED$6,Données_annuelles!C$6,Données_Trimestrielle!$B15:$ED15)</f>
        <v>0</v>
      </c>
      <c r="D15" s="45">
        <f>SUMIF(Données_Trimestrielle!$B$6:$ED$6,Données_annuelles!D$6,Données_Trimestrielle!$B15:$ED15)</f>
        <v>956.53161098</v>
      </c>
      <c r="E15" s="45">
        <f>SUMIF(Données_Trimestrielle!$B$6:$ED$6,Données_annuelles!E$6,Données_Trimestrielle!$B15:$ED15)</f>
        <v>0</v>
      </c>
      <c r="F15" s="45">
        <f>SUMIF(Données_Trimestrielle!$B$6:$ED$6,Données_annuelles!F$6,Données_Trimestrielle!$B15:$ED15)</f>
        <v>-297.81002950000004</v>
      </c>
      <c r="G15" s="45">
        <f>SUMIF(Données_Trimestrielle!$B$6:$ED$6,Données_annuelles!G$6,Données_Trimestrielle!$B15:$ED15)</f>
        <v>132.10957656</v>
      </c>
      <c r="H15" s="45">
        <f>SUMIF(Données_Trimestrielle!$B$6:$ED$6,Données_annuelles!H$6,Données_Trimestrielle!$B15:$ED15)</f>
        <v>224.53685235810002</v>
      </c>
      <c r="I15" s="45">
        <v>1863.34939738</v>
      </c>
    </row>
    <row r="16" spans="1:9" s="2" customFormat="1" ht="19.5" customHeight="1">
      <c r="A16" s="49" t="s">
        <v>31</v>
      </c>
      <c r="B16" s="45">
        <f>SUMIF(Données_Trimestrielle!$B$6:$ED$6,Données_annuelles!B$6,Données_Trimestrielle!$B16:$ED16)</f>
        <v>-94129.05303629133</v>
      </c>
      <c r="C16" s="45">
        <f>SUMIF(Données_Trimestrielle!$B$6:$ED$6,Données_annuelles!C$6,Données_Trimestrielle!$B16:$ED16)</f>
        <v>-107053.02415556</v>
      </c>
      <c r="D16" s="45">
        <f>SUMIF(Données_Trimestrielle!$B$6:$ED$6,Données_annuelles!D$6,Données_Trimestrielle!$B16:$ED16)</f>
        <v>-98568.00120778</v>
      </c>
      <c r="E16" s="45">
        <f>SUMIF(Données_Trimestrielle!$B$6:$ED$6,Données_annuelles!E$6,Données_Trimestrielle!$B16:$ED16)</f>
        <v>-93558.14000000001</v>
      </c>
      <c r="F16" s="45">
        <f>SUMIF(Données_Trimestrielle!$B$6:$ED$6,Données_annuelles!F$6,Données_Trimestrielle!$B16:$ED16)</f>
        <v>-95265.84542020108</v>
      </c>
      <c r="G16" s="45">
        <f>SUMIF(Données_Trimestrielle!$B$6:$ED$6,Données_annuelles!G$6,Données_Trimestrielle!$B16:$ED16)</f>
        <v>-93784.59009468435</v>
      </c>
      <c r="H16" s="45">
        <f>SUMIF(Données_Trimestrielle!$B$6:$ED$6,Données_annuelles!H$6,Données_Trimestrielle!$B16:$ED16)</f>
        <v>-74406.18564483357</v>
      </c>
      <c r="I16" s="45">
        <v>-52942.143431799996</v>
      </c>
    </row>
    <row r="17" spans="1:9" s="2" customFormat="1" ht="19.5" customHeight="1">
      <c r="A17" s="49" t="s">
        <v>32</v>
      </c>
      <c r="B17" s="45">
        <f>SUMIF(Données_Trimestrielle!$B$6:$ED$6,Données_annuelles!B$6,Données_Trimestrielle!$B17:$ED17)</f>
        <v>-48200.244927315754</v>
      </c>
      <c r="C17" s="45">
        <f>SUMIF(Données_Trimestrielle!$B$6:$ED$6,Données_annuelles!C$6,Données_Trimestrielle!$B17:$ED17)</f>
        <v>-53057.44201665</v>
      </c>
      <c r="D17" s="45">
        <f>SUMIF(Données_Trimestrielle!$B$6:$ED$6,Données_annuelles!D$6,Données_Trimestrielle!$B17:$ED17)</f>
        <v>-42693.58405293</v>
      </c>
      <c r="E17" s="45">
        <f>SUMIF(Données_Trimestrielle!$B$6:$ED$6,Données_annuelles!E$6,Données_Trimestrielle!$B17:$ED17)</f>
        <v>-42739.04</v>
      </c>
      <c r="F17" s="45">
        <f>SUMIF(Données_Trimestrielle!$B$6:$ED$6,Données_annuelles!F$6,Données_Trimestrielle!$B17:$ED17)</f>
        <v>-36282.71671323932</v>
      </c>
      <c r="G17" s="45">
        <f>SUMIF(Données_Trimestrielle!$B$6:$ED$6,Données_annuelles!G$6,Données_Trimestrielle!$B17:$ED17)</f>
        <v>-33651.80052572797</v>
      </c>
      <c r="H17" s="45">
        <f>SUMIF(Données_Trimestrielle!$B$6:$ED$6,Données_annuelles!H$6,Données_Trimestrielle!$B17:$ED17)</f>
        <v>-42285.11174545123</v>
      </c>
      <c r="I17" s="45">
        <v>-20821.87456984</v>
      </c>
    </row>
    <row r="18" spans="1:9" s="2" customFormat="1" ht="19.5" customHeight="1">
      <c r="A18" s="49" t="s">
        <v>33</v>
      </c>
      <c r="B18" s="45">
        <f>SUMIF(Données_Trimestrielle!$B$6:$ED$6,Données_annuelles!B$6,Données_Trimestrielle!$B18:$ED18)</f>
        <v>11775.786121027566</v>
      </c>
      <c r="C18" s="45">
        <f>SUMIF(Données_Trimestrielle!$B$6:$ED$6,Données_annuelles!C$6,Données_Trimestrielle!$B18:$ED18)</f>
        <v>4648.648033639999</v>
      </c>
      <c r="D18" s="45">
        <f>SUMIF(Données_Trimestrielle!$B$6:$ED$6,Données_annuelles!D$6,Données_Trimestrielle!$B18:$ED18)</f>
        <v>539.1685263999999</v>
      </c>
      <c r="E18" s="45">
        <f>SUMIF(Données_Trimestrielle!$B$6:$ED$6,Données_annuelles!E$6,Données_Trimestrielle!$B18:$ED18)</f>
        <v>-2933.2</v>
      </c>
      <c r="F18" s="45">
        <f>SUMIF(Données_Trimestrielle!$B$6:$ED$6,Données_annuelles!F$6,Données_Trimestrielle!$B18:$ED18)</f>
        <v>-8429.02720188609</v>
      </c>
      <c r="G18" s="45">
        <f>SUMIF(Données_Trimestrielle!$B$6:$ED$6,Données_annuelles!G$6,Données_Trimestrielle!$B18:$ED18)</f>
        <v>-7861.6253803466825</v>
      </c>
      <c r="H18" s="45">
        <f>SUMIF(Données_Trimestrielle!$B$6:$ED$6,Données_annuelles!H$6,Données_Trimestrielle!$B18:$ED18)</f>
        <v>-12513.221660181744</v>
      </c>
      <c r="I18" s="45">
        <v>-11048.45876071</v>
      </c>
    </row>
    <row r="19" spans="1:9" s="2" customFormat="1" ht="19.5" customHeight="1">
      <c r="A19" s="49" t="s">
        <v>34</v>
      </c>
      <c r="B19" s="45">
        <f>SUMIF(Données_Trimestrielle!$B$6:$ED$6,Données_annuelles!B$6,Données_Trimestrielle!$B19:$ED19)</f>
        <v>6255.309172654343</v>
      </c>
      <c r="C19" s="45">
        <f>SUMIF(Données_Trimestrielle!$B$6:$ED$6,Données_annuelles!C$6,Données_Trimestrielle!$B19:$ED19)</f>
        <v>-6771.77897059</v>
      </c>
      <c r="D19" s="45">
        <f>SUMIF(Données_Trimestrielle!$B$6:$ED$6,Données_annuelles!D$6,Données_Trimestrielle!$B19:$ED19)</f>
        <v>-2760.13622606</v>
      </c>
      <c r="E19" s="45">
        <f>SUMIF(Données_Trimestrielle!$B$6:$ED$6,Données_annuelles!E$6,Données_Trimestrielle!$B19:$ED19)</f>
        <v>-1643.96</v>
      </c>
      <c r="F19" s="45">
        <f>SUMIF(Données_Trimestrielle!$B$6:$ED$6,Données_annuelles!F$6,Données_Trimestrielle!$B19:$ED19)</f>
        <v>-3388.310856599449</v>
      </c>
      <c r="G19" s="45">
        <f>SUMIF(Données_Trimestrielle!$B$6:$ED$6,Données_annuelles!G$6,Données_Trimestrielle!$B19:$ED19)</f>
        <v>-921.4781838312739</v>
      </c>
      <c r="H19" s="45">
        <f>SUMIF(Données_Trimestrielle!$B$6:$ED$6,Données_annuelles!H$6,Données_Trimestrielle!$B19:$ED19)</f>
        <v>-29594.72810592319</v>
      </c>
      <c r="I19" s="45">
        <v>-21904.29762807</v>
      </c>
    </row>
    <row r="20" spans="1:9" s="2" customFormat="1" ht="19.5" customHeight="1">
      <c r="A20" s="49" t="s">
        <v>35</v>
      </c>
      <c r="B20" s="45">
        <f>SUMIF(Données_Trimestrielle!$B$6:$ED$6,Données_annuelles!B$6,Données_Trimestrielle!$B20:$ED20)</f>
        <v>-963.9680403007529</v>
      </c>
      <c r="C20" s="45">
        <f>SUMIF(Données_Trimestrielle!$B$6:$ED$6,Données_annuelles!C$6,Données_Trimestrielle!$B20:$ED20)</f>
        <v>-3267.42949181</v>
      </c>
      <c r="D20" s="45">
        <f>SUMIF(Données_Trimestrielle!$B$6:$ED$6,Données_annuelles!D$6,Données_Trimestrielle!$B20:$ED20)</f>
        <v>-1771.10981524</v>
      </c>
      <c r="E20" s="45">
        <f>SUMIF(Données_Trimestrielle!$B$6:$ED$6,Données_annuelles!E$6,Données_Trimestrielle!$B20:$ED20)</f>
        <v>-1539.41</v>
      </c>
      <c r="F20" s="45">
        <f>SUMIF(Données_Trimestrielle!$B$6:$ED$6,Données_annuelles!F$6,Données_Trimestrielle!$B20:$ED20)</f>
        <v>-2512.44228905835</v>
      </c>
      <c r="G20" s="45">
        <f>SUMIF(Données_Trimestrielle!$B$6:$ED$6,Données_annuelles!G$6,Données_Trimestrielle!$B20:$ED20)</f>
        <v>-678.6314122369824</v>
      </c>
      <c r="H20" s="45">
        <f>SUMIF(Données_Trimestrielle!$B$6:$ED$6,Données_annuelles!H$6,Données_Trimestrielle!$B20:$ED20)</f>
        <v>136.45333820763074</v>
      </c>
      <c r="I20" s="45">
        <v>3118.85806428</v>
      </c>
    </row>
    <row r="21" spans="1:9" s="2" customFormat="1" ht="19.5" customHeight="1">
      <c r="A21" s="49" t="s">
        <v>36</v>
      </c>
      <c r="B21" s="45">
        <f>SUMIF(Données_Trimestrielle!$B$6:$ED$6,Données_annuelles!B$6,Données_Trimestrielle!$B21:$ED21)</f>
        <v>-395.012986410861</v>
      </c>
      <c r="C21" s="45">
        <f>SUMIF(Données_Trimestrielle!$B$6:$ED$6,Données_annuelles!C$6,Données_Trimestrielle!$B21:$ED21)</f>
        <v>-1969.1950434800005</v>
      </c>
      <c r="D21" s="45">
        <f>SUMIF(Données_Trimestrielle!$B$6:$ED$6,Données_annuelles!D$6,Données_Trimestrielle!$B21:$ED21)</f>
        <v>-12291.635762869999</v>
      </c>
      <c r="E21" s="45">
        <f>SUMIF(Données_Trimestrielle!$B$6:$ED$6,Données_annuelles!E$6,Données_Trimestrielle!$B21:$ED21)</f>
        <v>-4186.08</v>
      </c>
      <c r="F21" s="45">
        <f>SUMIF(Données_Trimestrielle!$B$6:$ED$6,Données_annuelles!F$6,Données_Trimestrielle!$B21:$ED21)</f>
        <v>-2918.3715469509593</v>
      </c>
      <c r="G21" s="45">
        <f>SUMIF(Données_Trimestrielle!$B$6:$ED$6,Données_annuelles!G$6,Données_Trimestrielle!$B21:$ED21)</f>
        <v>-2533.5447504673675</v>
      </c>
      <c r="H21" s="45">
        <f>SUMIF(Données_Trimestrielle!$B$6:$ED$6,Données_annuelles!H$6,Données_Trimestrielle!$B21:$ED21)</f>
        <v>-876.778763628347</v>
      </c>
      <c r="I21" s="45">
        <v>-636.37259849</v>
      </c>
    </row>
    <row r="22" spans="1:9" s="2" customFormat="1" ht="19.5" customHeight="1">
      <c r="A22" s="49" t="s">
        <v>37</v>
      </c>
      <c r="B22" s="45">
        <f>SUMIF(Données_Trimestrielle!$B$6:$ED$6,Données_annuelles!B$6,Données_Trimestrielle!$B22:$ED22)</f>
        <v>70.55003808</v>
      </c>
      <c r="C22" s="45">
        <f>SUMIF(Données_Trimestrielle!$B$6:$ED$6,Données_annuelles!C$6,Données_Trimestrielle!$B22:$ED22)</f>
        <v>-242.87849898</v>
      </c>
      <c r="D22" s="45">
        <f>SUMIF(Données_Trimestrielle!$B$6:$ED$6,Données_annuelles!D$6,Données_Trimestrielle!$B22:$ED22)</f>
        <v>5.61324001</v>
      </c>
      <c r="E22" s="45">
        <f>SUMIF(Données_Trimestrielle!$B$6:$ED$6,Données_annuelles!E$6,Données_Trimestrielle!$B22:$ED22)</f>
        <v>-249.32000000000002</v>
      </c>
      <c r="F22" s="45">
        <f>SUMIF(Données_Trimestrielle!$B$6:$ED$6,Données_annuelles!F$6,Données_Trimestrielle!$B22:$ED22)</f>
        <v>-9.478147846700002</v>
      </c>
      <c r="G22" s="45">
        <f>SUMIF(Données_Trimestrielle!$B$6:$ED$6,Données_annuelles!G$6,Données_Trimestrielle!$B22:$ED22)</f>
        <v>0</v>
      </c>
      <c r="H22" s="45">
        <f>SUMIF(Données_Trimestrielle!$B$6:$ED$6,Données_annuelles!H$6,Données_Trimestrielle!$B22:$ED22)</f>
        <v>0</v>
      </c>
      <c r="I22" s="45">
        <v>-0.18400793</v>
      </c>
    </row>
    <row r="23" spans="1:9" s="2" customFormat="1" ht="19.5" customHeight="1">
      <c r="A23" s="49" t="s">
        <v>38</v>
      </c>
      <c r="B23" s="45">
        <f>SUMIF(Données_Trimestrielle!$B$6:$ED$6,Données_annuelles!B$6,Données_Trimestrielle!$B23:$ED23)</f>
        <v>123.610812426528</v>
      </c>
      <c r="C23" s="45">
        <f>SUMIF(Données_Trimestrielle!$B$6:$ED$6,Données_annuelles!C$6,Données_Trimestrielle!$B23:$ED23)</f>
        <v>-73.77061917</v>
      </c>
      <c r="D23" s="45">
        <f>SUMIF(Données_Trimestrielle!$B$6:$ED$6,Données_annuelles!D$6,Données_Trimestrielle!$B23:$ED23)</f>
        <v>10.9180448</v>
      </c>
      <c r="E23" s="45">
        <f>SUMIF(Données_Trimestrielle!$B$6:$ED$6,Données_annuelles!E$6,Données_Trimestrielle!$B23:$ED23)</f>
        <v>-5.259999999999995</v>
      </c>
      <c r="F23" s="45">
        <f>SUMIF(Données_Trimestrielle!$B$6:$ED$6,Données_annuelles!F$6,Données_Trimestrielle!$B23:$ED23)</f>
        <v>-46.083248056</v>
      </c>
      <c r="G23" s="45">
        <f>SUMIF(Données_Trimestrielle!$B$6:$ED$6,Données_annuelles!G$6,Données_Trimestrielle!$B23:$ED23)</f>
        <v>15.024177537853996</v>
      </c>
      <c r="H23" s="45">
        <f>SUMIF(Données_Trimestrielle!$B$6:$ED$6,Données_annuelles!H$6,Données_Trimestrielle!$B23:$ED23)</f>
        <v>11.731149732000002</v>
      </c>
      <c r="I23" s="45">
        <v>-440.89380987000004</v>
      </c>
    </row>
    <row r="24" spans="1:9" s="2" customFormat="1" ht="19.5" customHeight="1">
      <c r="A24" s="49" t="s">
        <v>39</v>
      </c>
      <c r="B24" s="45">
        <f>SUMIF(Données_Trimestrielle!$B$6:$ED$6,Données_annuelles!B$6,Données_Trimestrielle!$B24:$ED24)</f>
        <v>125578.47386822123</v>
      </c>
      <c r="C24" s="45">
        <f>SUMIF(Données_Trimestrielle!$B$6:$ED$6,Données_annuelles!C$6,Données_Trimestrielle!$B24:$ED24)</f>
        <v>-31133.287104787196</v>
      </c>
      <c r="D24" s="45">
        <f>SUMIF(Données_Trimestrielle!$B$6:$ED$6,Données_annuelles!D$6,Données_Trimestrielle!$B24:$ED24)</f>
        <v>-17008.013768639998</v>
      </c>
      <c r="E24" s="45">
        <f>SUMIF(Données_Trimestrielle!$B$6:$ED$6,Données_annuelles!E$6,Données_Trimestrielle!$B24:$ED24)</f>
        <v>-16380.32</v>
      </c>
      <c r="F24" s="45">
        <f>SUMIF(Données_Trimestrielle!$B$6:$ED$6,Données_annuelles!F$6,Données_Trimestrielle!$B24:$ED24)</f>
        <v>-23708.203614468523</v>
      </c>
      <c r="G24" s="45">
        <f>SUMIF(Données_Trimestrielle!$B$6:$ED$6,Données_annuelles!G$6,Données_Trimestrielle!$B24:$ED24)</f>
        <v>-14293.520625957475</v>
      </c>
      <c r="H24" s="45">
        <f>SUMIF(Données_Trimestrielle!$B$6:$ED$6,Données_annuelles!H$6,Données_Trimestrielle!$B24:$ED24)</f>
        <v>-25241.67451435383</v>
      </c>
      <c r="I24" s="45">
        <v>75810.53479071999</v>
      </c>
    </row>
    <row r="25" spans="1:9" s="2" customFormat="1" ht="19.5" customHeight="1">
      <c r="A25" s="49" t="s">
        <v>40</v>
      </c>
      <c r="B25" s="45">
        <f>SUMIF(Données_Trimestrielle!$B$6:$ED$6,Données_annuelles!B$6,Données_Trimestrielle!$B25:$ED25)</f>
        <v>-20749.150569847214</v>
      </c>
      <c r="C25" s="45">
        <f>SUMIF(Données_Trimestrielle!$B$6:$ED$6,Données_annuelles!C$6,Données_Trimestrielle!$B25:$ED25)</f>
        <v>34246.41132981</v>
      </c>
      <c r="D25" s="45">
        <f>SUMIF(Données_Trimestrielle!$B$6:$ED$6,Données_annuelles!D$6,Données_Trimestrielle!$B25:$ED25)</f>
        <v>22778.96565471</v>
      </c>
      <c r="E25" s="45">
        <f>SUMIF(Données_Trimestrielle!$B$6:$ED$6,Données_annuelles!E$6,Données_Trimestrielle!$B25:$ED25)</f>
        <v>36009.649999999994</v>
      </c>
      <c r="F25" s="45">
        <f>SUMIF(Données_Trimestrielle!$B$6:$ED$6,Données_annuelles!F$6,Données_Trimestrielle!$B25:$ED25)</f>
        <v>99739.63882773294</v>
      </c>
      <c r="G25" s="45">
        <f>SUMIF(Données_Trimestrielle!$B$6:$ED$6,Données_annuelles!G$6,Données_Trimestrielle!$B25:$ED25)</f>
        <v>119879.30941163638</v>
      </c>
      <c r="H25" s="45">
        <f>SUMIF(Données_Trimestrielle!$B$6:$ED$6,Données_annuelles!H$6,Données_Trimestrielle!$B25:$ED25)</f>
        <v>84022.41797893494</v>
      </c>
      <c r="I25" s="45">
        <v>-12988.005924230001</v>
      </c>
    </row>
    <row r="26" spans="1:9" s="47" customFormat="1" ht="19.5" customHeight="1">
      <c r="A26" s="48" t="s">
        <v>13</v>
      </c>
      <c r="B26" s="45">
        <f>SUMIF(Données_Trimestrielle!$B$6:$ED$6,Données_annuelles!B$6,Données_Trimestrielle!$B26:$ED26)</f>
        <v>3369.9520906313</v>
      </c>
      <c r="C26" s="45">
        <f>SUMIF(Données_Trimestrielle!$B$6:$ED$6,Données_annuelles!C$6,Données_Trimestrielle!$B26:$ED26)</f>
        <v>-16024.801109109998</v>
      </c>
      <c r="D26" s="45">
        <f>SUMIF(Données_Trimestrielle!$B$6:$ED$6,Données_annuelles!D$6,Données_Trimestrielle!$B26:$ED26)</f>
        <v>-3704.8601251299997</v>
      </c>
      <c r="E26" s="45">
        <f>SUMIF(Données_Trimestrielle!$B$6:$ED$6,Données_annuelles!E$6,Données_Trimestrielle!$B26:$ED26)</f>
        <v>-3190.8600000000006</v>
      </c>
      <c r="F26" s="45">
        <f>SUMIF(Données_Trimestrielle!$B$6:$ED$6,Données_annuelles!F$6,Données_Trimestrielle!$B26:$ED26)</f>
        <v>403.86079464320835</v>
      </c>
      <c r="G26" s="45">
        <f>SUMIF(Données_Trimestrielle!$B$6:$ED$6,Données_annuelles!G$6,Données_Trimestrielle!$B26:$ED26)</f>
        <v>10292.717978867877</v>
      </c>
      <c r="H26" s="45">
        <f>SUMIF(Données_Trimestrielle!$B$6:$ED$6,Données_annuelles!H$6,Données_Trimestrielle!$B26:$ED26)</f>
        <v>17584.510764540406</v>
      </c>
      <c r="I26" s="45">
        <v>31257.01293542</v>
      </c>
    </row>
    <row r="27" spans="1:9" s="2" customFormat="1" ht="19.5" customHeight="1">
      <c r="A27" s="49" t="s">
        <v>12</v>
      </c>
      <c r="B27" s="45">
        <f>SUMIF(Données_Trimestrielle!$B$6:$ED$6,Données_annuelles!B$6,Données_Trimestrielle!$B27:$ED27)</f>
        <v>15490.835164303911</v>
      </c>
      <c r="C27" s="45">
        <f>SUMIF(Données_Trimestrielle!$B$6:$ED$6,Données_annuelles!C$6,Données_Trimestrielle!$B27:$ED27)</f>
        <v>9086.38443324</v>
      </c>
      <c r="D27" s="45">
        <f>SUMIF(Données_Trimestrielle!$B$6:$ED$6,Données_annuelles!D$6,Données_Trimestrielle!$B27:$ED27)</f>
        <v>13488.05749287</v>
      </c>
      <c r="E27" s="45">
        <f>SUMIF(Données_Trimestrielle!$B$6:$ED$6,Données_annuelles!E$6,Données_Trimestrielle!$B27:$ED27)</f>
        <v>10979.279999999999</v>
      </c>
      <c r="F27" s="45">
        <f>SUMIF(Données_Trimestrielle!$B$6:$ED$6,Données_annuelles!F$6,Données_Trimestrielle!$B27:$ED27)</f>
        <v>15158.662691592246</v>
      </c>
      <c r="G27" s="45">
        <f>SUMIF(Données_Trimestrielle!$B$6:$ED$6,Données_annuelles!G$6,Données_Trimestrielle!$B27:$ED27)</f>
        <v>20494.474820629006</v>
      </c>
      <c r="H27" s="45">
        <f>SUMIF(Données_Trimestrielle!$B$6:$ED$6,Données_annuelles!H$6,Données_Trimestrielle!$B27:$ED27)</f>
        <v>29114.76574581321</v>
      </c>
      <c r="I27" s="45">
        <v>48181.2113736</v>
      </c>
    </row>
    <row r="28" spans="1:9" s="2" customFormat="1" ht="19.5" customHeight="1">
      <c r="A28" s="49" t="s">
        <v>2</v>
      </c>
      <c r="B28" s="45">
        <f>SUMIF(Données_Trimestrielle!$B$6:$ED$6,Données_annuelles!B$6,Données_Trimestrielle!$B28:$ED28)</f>
        <v>-12265.683073672611</v>
      </c>
      <c r="C28" s="45">
        <f>SUMIF(Données_Trimestrielle!$B$6:$ED$6,Données_annuelles!C$6,Données_Trimestrielle!$B28:$ED28)</f>
        <v>-25111.185542350002</v>
      </c>
      <c r="D28" s="45">
        <f>SUMIF(Données_Trimestrielle!$B$6:$ED$6,Données_annuelles!D$6,Données_Trimestrielle!$B28:$ED28)</f>
        <v>-17194.55624653</v>
      </c>
      <c r="E28" s="45">
        <f>SUMIF(Données_Trimestrielle!$B$6:$ED$6,Données_annuelles!E$6,Données_Trimestrielle!$B28:$ED28)</f>
        <v>-14170.140000000001</v>
      </c>
      <c r="F28" s="45">
        <f>SUMIF(Données_Trimestrielle!$B$6:$ED$6,Données_annuelles!F$6,Données_Trimestrielle!$B28:$ED28)</f>
        <v>-14754.623340926637</v>
      </c>
      <c r="G28" s="45">
        <f>SUMIF(Données_Trimestrielle!$B$6:$ED$6,Données_annuelles!G$6,Données_Trimestrielle!$B28:$ED28)</f>
        <v>-10201.756841761131</v>
      </c>
      <c r="H28" s="45">
        <f>SUMIF(Données_Trimestrielle!$B$6:$ED$6,Données_annuelles!H$6,Données_Trimestrielle!$B28:$ED28)</f>
        <v>-11527.718971453603</v>
      </c>
      <c r="I28" s="45">
        <v>-16924.19843818</v>
      </c>
    </row>
    <row r="29" spans="1:9" s="3" customFormat="1" ht="19.5" customHeight="1">
      <c r="A29" s="49" t="s">
        <v>1</v>
      </c>
      <c r="B29" s="45">
        <f>SUMIF(Données_Trimestrielle!$B$6:$ED$6,Données_annuelles!B$6,Données_Trimestrielle!$B29:$ED29)</f>
        <v>144.8</v>
      </c>
      <c r="C29" s="45">
        <f>SUMIF(Données_Trimestrielle!$B$6:$ED$6,Données_annuelles!C$6,Données_Trimestrielle!$B29:$ED29)</f>
        <v>0</v>
      </c>
      <c r="D29" s="45">
        <f>SUMIF(Données_Trimestrielle!$B$6:$ED$6,Données_annuelles!D$6,Données_Trimestrielle!$B29:$ED29)</f>
        <v>1.63862853</v>
      </c>
      <c r="E29" s="45">
        <f>SUMIF(Données_Trimestrielle!$B$6:$ED$6,Données_annuelles!E$6,Données_Trimestrielle!$B29:$ED29)</f>
        <v>0</v>
      </c>
      <c r="F29" s="45">
        <f>SUMIF(Données_Trimestrielle!$B$6:$ED$6,Données_annuelles!F$6,Données_Trimestrielle!$B29:$ED29)</f>
        <v>-0.17855602240000046</v>
      </c>
      <c r="G29" s="45">
        <f>SUMIF(Données_Trimestrielle!$B$6:$ED$6,Données_annuelles!G$6,Données_Trimestrielle!$B29:$ED29)</f>
        <v>0</v>
      </c>
      <c r="H29" s="45">
        <f>SUMIF(Données_Trimestrielle!$B$6:$ED$6,Données_annuelles!H$6,Données_Trimestrielle!$B29:$ED29)</f>
        <v>-2.5360098192000002</v>
      </c>
      <c r="I29" s="45">
        <v>0</v>
      </c>
    </row>
    <row r="30" spans="1:9" s="47" customFormat="1" ht="19.5" customHeight="1">
      <c r="A30" s="48" t="s">
        <v>14</v>
      </c>
      <c r="B30" s="45">
        <f>SUMIF(Données_Trimestrielle!$B$6:$ED$6,Données_annuelles!B$6,Données_Trimestrielle!$B30:$ED30)</f>
        <v>425902.05607214686</v>
      </c>
      <c r="C30" s="45">
        <f>SUMIF(Données_Trimestrielle!$B$6:$ED$6,Données_annuelles!C$6,Données_Trimestrielle!$B30:$ED30)</f>
        <v>433060.0595415</v>
      </c>
      <c r="D30" s="45">
        <f>SUMIF(Données_Trimestrielle!$B$6:$ED$6,Données_annuelles!D$6,Données_Trimestrielle!$B30:$ED30)</f>
        <v>436593.61983056</v>
      </c>
      <c r="E30" s="45">
        <f>SUMIF(Données_Trimestrielle!$B$6:$ED$6,Données_annuelles!E$6,Données_Trimestrielle!$B30:$ED30)</f>
        <v>328240.38</v>
      </c>
      <c r="F30" s="45">
        <f>SUMIF(Données_Trimestrielle!$B$6:$ED$6,Données_annuelles!F$6,Données_Trimestrielle!$B30:$ED30)</f>
        <v>335895.6414049153</v>
      </c>
      <c r="G30" s="45">
        <f>SUMIF(Données_Trimestrielle!$B$6:$ED$6,Données_annuelles!G$6,Données_Trimestrielle!$B30:$ED30)</f>
        <v>391444.07892278634</v>
      </c>
      <c r="H30" s="45">
        <f>SUMIF(Données_Trimestrielle!$B$6:$ED$6,Données_annuelles!H$6,Données_Trimestrielle!$B30:$ED30)</f>
        <v>543408.9144348378</v>
      </c>
      <c r="I30" s="45">
        <v>692239.61094459</v>
      </c>
    </row>
    <row r="31" spans="1:9" s="54" customFormat="1" ht="19.5" customHeight="1">
      <c r="A31" s="53" t="s">
        <v>0</v>
      </c>
      <c r="B31" s="45">
        <f>SUMIF(Données_Trimestrielle!$B$6:$ED$6,Données_annuelles!B$6,Données_Trimestrielle!$B31:$ED31)</f>
        <v>224259.76211845502</v>
      </c>
      <c r="C31" s="45">
        <f>SUMIF(Données_Trimestrielle!$B$6:$ED$6,Données_annuelles!C$6,Données_Trimestrielle!$B31:$ED31)</f>
        <v>163381.00390688</v>
      </c>
      <c r="D31" s="45">
        <f>SUMIF(Données_Trimestrielle!$B$6:$ED$6,Données_annuelles!D$6,Données_Trimestrielle!$B31:$ED31)</f>
        <v>175871.43376495002</v>
      </c>
      <c r="E31" s="45">
        <f>SUMIF(Données_Trimestrielle!$B$6:$ED$6,Données_annuelles!E$6,Données_Trimestrielle!$B31:$ED31)</f>
        <v>37266.68</v>
      </c>
      <c r="F31" s="45">
        <f>SUMIF(Données_Trimestrielle!$B$6:$ED$6,Données_annuelles!F$6,Données_Trimestrielle!$B31:$ED31)</f>
        <v>-3686.4608746586</v>
      </c>
      <c r="G31" s="45">
        <f>SUMIF(Données_Trimestrielle!$B$6:$ED$6,Données_annuelles!G$6,Données_Trimestrielle!$B31:$ED31)</f>
        <v>32.848232366</v>
      </c>
      <c r="H31" s="45">
        <f>SUMIF(Données_Trimestrielle!$B$6:$ED$6,Données_annuelles!H$6,Données_Trimestrielle!$B31:$ED31)</f>
        <v>5.047944192</v>
      </c>
      <c r="I31" s="45">
        <v>-15944.70705593</v>
      </c>
    </row>
    <row r="32" spans="1:9" s="54" customFormat="1" ht="19.5" customHeight="1">
      <c r="A32" s="53" t="s">
        <v>28</v>
      </c>
      <c r="B32" s="45">
        <f>SUMIF(Données_Trimestrielle!$B$6:$ED$6,Données_annuelles!B$6,Données_Trimestrielle!$B32:$ED32)</f>
        <v>201642.29395369178</v>
      </c>
      <c r="C32" s="45">
        <f>SUMIF(Données_Trimestrielle!$B$6:$ED$6,Données_annuelles!C$6,Données_Trimestrielle!$B32:$ED32)</f>
        <v>269679.05563462</v>
      </c>
      <c r="D32" s="45">
        <f>SUMIF(Données_Trimestrielle!$B$6:$ED$6,Données_annuelles!D$6,Données_Trimestrielle!$B32:$ED32)</f>
        <v>260722.18606561</v>
      </c>
      <c r="E32" s="45">
        <f>SUMIF(Données_Trimestrielle!$B$6:$ED$6,Données_annuelles!E$6,Données_Trimestrielle!$B32:$ED32)</f>
        <v>290973.7</v>
      </c>
      <c r="F32" s="45">
        <f>SUMIF(Données_Trimestrielle!$B$6:$ED$6,Données_annuelles!F$6,Données_Trimestrielle!$B32:$ED32)</f>
        <v>339582.1022795739</v>
      </c>
      <c r="G32" s="45">
        <f>SUMIF(Données_Trimestrielle!$B$6:$ED$6,Données_annuelles!G$6,Données_Trimestrielle!$B32:$ED32)</f>
        <v>391411.2306904204</v>
      </c>
      <c r="H32" s="45">
        <f>SUMIF(Données_Trimestrielle!$B$6:$ED$6,Données_annuelles!H$6,Données_Trimestrielle!$B32:$ED32)</f>
        <v>543403.8664906458</v>
      </c>
      <c r="I32" s="45">
        <v>708184.31800052</v>
      </c>
    </row>
    <row r="33" spans="1:9" s="47" customFormat="1" ht="19.5" customHeight="1">
      <c r="A33" s="44" t="s">
        <v>25</v>
      </c>
      <c r="B33" s="45">
        <f>SUMIF(Données_Trimestrielle!$B$6:$ED$6,Données_annuelles!B$6,Données_Trimestrielle!$B33:$ED33)</f>
        <v>187230.51330467124</v>
      </c>
      <c r="C33" s="45">
        <f>SUMIF(Données_Trimestrielle!$B$6:$ED$6,Données_annuelles!C$6,Données_Trimestrielle!$B33:$ED33)</f>
        <v>204865.71726568</v>
      </c>
      <c r="D33" s="45">
        <f>SUMIF(Données_Trimestrielle!$B$6:$ED$6,Données_annuelles!D$6,Données_Trimestrielle!$B33:$ED33)</f>
        <v>85979.72780552</v>
      </c>
      <c r="E33" s="45">
        <f>SUMIF(Données_Trimestrielle!$B$6:$ED$6,Données_annuelles!E$6,Données_Trimestrielle!$B33:$ED33)</f>
        <v>123550.06</v>
      </c>
      <c r="F33" s="45">
        <f>SUMIF(Données_Trimestrielle!$B$6:$ED$6,Données_annuelles!F$6,Données_Trimestrielle!$B33:$ED33)</f>
        <v>123263.20798392381</v>
      </c>
      <c r="G33" s="45">
        <f>SUMIF(Données_Trimestrielle!$B$6:$ED$6,Données_annuelles!G$6,Données_Trimestrielle!$B33:$ED33)</f>
        <v>229292.4542885391</v>
      </c>
      <c r="H33" s="45">
        <f>SUMIF(Données_Trimestrielle!$B$6:$ED$6,Données_annuelles!H$6,Données_Trimestrielle!$B33:$ED33)</f>
        <v>324694.481200977</v>
      </c>
      <c r="I33" s="45">
        <v>280229.06986280996</v>
      </c>
    </row>
    <row r="34" spans="1:9" s="47" customFormat="1" ht="19.5" customHeight="1">
      <c r="A34" s="48" t="s">
        <v>3</v>
      </c>
      <c r="B34" s="45">
        <f>SUMIF(Données_Trimestrielle!$B$6:$ED$6,Données_annuelles!B$6,Données_Trimestrielle!$B34:$ED34)</f>
        <v>167405.57931152388</v>
      </c>
      <c r="C34" s="45">
        <f>SUMIF(Données_Trimestrielle!$B$6:$ED$6,Données_annuelles!C$6,Données_Trimestrielle!$B34:$ED34)</f>
        <v>126554.63616957</v>
      </c>
      <c r="D34" s="45">
        <f>SUMIF(Données_Trimestrielle!$B$6:$ED$6,Données_annuelles!D$6,Données_Trimestrielle!$B34:$ED34)</f>
        <v>87336.65298253</v>
      </c>
      <c r="E34" s="45">
        <f>SUMIF(Données_Trimestrielle!$B$6:$ED$6,Données_annuelles!E$6,Données_Trimestrielle!$B34:$ED34)</f>
        <v>116582.87</v>
      </c>
      <c r="F34" s="45">
        <f>SUMIF(Données_Trimestrielle!$B$6:$ED$6,Données_annuelles!F$6,Données_Trimestrielle!$B34:$ED34)</f>
        <v>142167.53349631073</v>
      </c>
      <c r="G34" s="45">
        <f>SUMIF(Données_Trimestrielle!$B$6:$ED$6,Données_annuelles!G$6,Données_Trimestrielle!$B34:$ED34)</f>
        <v>211043.61075614142</v>
      </c>
      <c r="H34" s="45">
        <f>SUMIF(Données_Trimestrielle!$B$6:$ED$6,Données_annuelles!H$6,Données_Trimestrielle!$B34:$ED34)</f>
        <v>250739.60193006796</v>
      </c>
      <c r="I34" s="45">
        <v>231529.41044576</v>
      </c>
    </row>
    <row r="35" spans="1:9" s="2" customFormat="1" ht="19.5" customHeight="1">
      <c r="A35" s="49" t="s">
        <v>23</v>
      </c>
      <c r="B35" s="45">
        <f>SUMIF(Données_Trimestrielle!$B$6:$ED$6,Données_annuelles!B$6,Données_Trimestrielle!$B35:$ED35)</f>
        <v>167405.57931152388</v>
      </c>
      <c r="C35" s="45">
        <f>SUMIF(Données_Trimestrielle!$B$6:$ED$6,Données_annuelles!C$6,Données_Trimestrielle!$B35:$ED35)</f>
        <v>126554.63616957</v>
      </c>
      <c r="D35" s="45">
        <f>SUMIF(Données_Trimestrielle!$B$6:$ED$6,Données_annuelles!D$6,Données_Trimestrielle!$B35:$ED35)</f>
        <v>87336.65298253</v>
      </c>
      <c r="E35" s="45">
        <f>SUMIF(Données_Trimestrielle!$B$6:$ED$6,Données_annuelles!E$6,Données_Trimestrielle!$B35:$ED35)</f>
        <v>116582.87</v>
      </c>
      <c r="F35" s="45">
        <f>SUMIF(Données_Trimestrielle!$B$6:$ED$6,Données_annuelles!F$6,Données_Trimestrielle!$B35:$ED35)</f>
        <v>142167.53349631073</v>
      </c>
      <c r="G35" s="45">
        <f>SUMIF(Données_Trimestrielle!$B$6:$ED$6,Données_annuelles!G$6,Données_Trimestrielle!$B35:$ED35)</f>
        <v>211043.61075614142</v>
      </c>
      <c r="H35" s="45">
        <f>SUMIF(Données_Trimestrielle!$B$6:$ED$6,Données_annuelles!H$6,Données_Trimestrielle!$B35:$ED35)</f>
        <v>250739.60193006796</v>
      </c>
      <c r="I35" s="45">
        <v>231529.41044576</v>
      </c>
    </row>
    <row r="36" spans="1:9" s="54" customFormat="1" ht="19.5" customHeight="1">
      <c r="A36" s="53" t="s">
        <v>26</v>
      </c>
      <c r="B36" s="45">
        <f>SUMIF(Données_Trimestrielle!$B$6:$ED$6,Données_annuelles!B$6,Données_Trimestrielle!$B36:$ED36)</f>
        <v>167561.47025637684</v>
      </c>
      <c r="C36" s="45">
        <f>SUMIF(Données_Trimestrielle!$B$6:$ED$6,Données_annuelles!C$6,Données_Trimestrielle!$B36:$ED36)</f>
        <v>128098.91811381001</v>
      </c>
      <c r="D36" s="45">
        <f>SUMIF(Données_Trimestrielle!$B$6:$ED$6,Données_annuelles!D$6,Données_Trimestrielle!$B36:$ED36)</f>
        <v>87637.68955849</v>
      </c>
      <c r="E36" s="45">
        <f>SUMIF(Données_Trimestrielle!$B$6:$ED$6,Données_annuelles!E$6,Données_Trimestrielle!$B36:$ED36)</f>
        <v>116948.26999999999</v>
      </c>
      <c r="F36" s="45">
        <f>SUMIF(Données_Trimestrielle!$B$6:$ED$6,Données_annuelles!F$6,Données_Trimestrielle!$B36:$ED36)</f>
        <v>142845.8351151958</v>
      </c>
      <c r="G36" s="45">
        <f>SUMIF(Données_Trimestrielle!$B$6:$ED$6,Données_annuelles!G$6,Données_Trimestrielle!$B36:$ED36)</f>
        <v>211207.04600054285</v>
      </c>
      <c r="H36" s="45">
        <f>SUMIF(Données_Trimestrielle!$B$6:$ED$6,Données_annuelles!H$6,Données_Trimestrielle!$B36:$ED36)</f>
        <v>253848.53129598606</v>
      </c>
      <c r="I36" s="45">
        <v>228663.56495124</v>
      </c>
    </row>
    <row r="37" spans="1:9" s="3" customFormat="1" ht="19.5" customHeight="1">
      <c r="A37" s="52" t="s">
        <v>24</v>
      </c>
      <c r="B37" s="45">
        <f>SUMIF(Données_Trimestrielle!$B$6:$ED$6,Données_annuelles!B$6,Données_Trimestrielle!$B37:$ED37)</f>
        <v>860.0710909333918</v>
      </c>
      <c r="C37" s="45">
        <f>SUMIF(Données_Trimestrielle!$B$6:$ED$6,Données_annuelles!C$6,Données_Trimestrielle!$B37:$ED37)</f>
        <v>0</v>
      </c>
      <c r="D37" s="45">
        <f>SUMIF(Données_Trimestrielle!$B$6:$ED$6,Données_annuelles!D$6,Données_Trimestrielle!$B37:$ED37)</f>
        <v>0</v>
      </c>
      <c r="E37" s="45">
        <f>SUMIF(Données_Trimestrielle!$B$6:$ED$6,Données_annuelles!E$6,Données_Trimestrielle!$B37:$ED37)</f>
        <v>0</v>
      </c>
      <c r="F37" s="45">
        <f>SUMIF(Données_Trimestrielle!$B$6:$ED$6,Données_annuelles!F$6,Données_Trimestrielle!$B37:$ED37)</f>
        <v>0</v>
      </c>
      <c r="G37" s="45">
        <f>SUMIF(Données_Trimestrielle!$B$6:$ED$6,Données_annuelles!G$6,Données_Trimestrielle!$B37:$ED37)</f>
        <v>0</v>
      </c>
      <c r="H37" s="45">
        <f>SUMIF(Données_Trimestrielle!$B$6:$ED$6,Données_annuelles!H$6,Données_Trimestrielle!$B37:$ED37)</f>
        <v>0</v>
      </c>
      <c r="I37" s="45">
        <v>0</v>
      </c>
    </row>
    <row r="38" spans="1:9" s="3" customFormat="1" ht="19.5" customHeight="1">
      <c r="A38" s="55" t="s">
        <v>100</v>
      </c>
      <c r="B38" s="45">
        <f>SUMIF(Données_Trimestrielle!$B$6:$ED$6,Données_annuelles!B$6,Données_Trimestrielle!$B38:$ED38)</f>
        <v>166701.39916544344</v>
      </c>
      <c r="C38" s="45">
        <f>SUMIF(Données_Trimestrielle!$B$6:$ED$6,Données_annuelles!C$6,Données_Trimestrielle!$B38:$ED38)</f>
        <v>128098.91811381001</v>
      </c>
      <c r="D38" s="45">
        <f>SUMIF(Données_Trimestrielle!$B$6:$ED$6,Données_annuelles!D$6,Données_Trimestrielle!$B38:$ED38)</f>
        <v>87637.68955849</v>
      </c>
      <c r="E38" s="45">
        <f>SUMIF(Données_Trimestrielle!$B$6:$ED$6,Données_annuelles!E$6,Données_Trimestrielle!$B38:$ED38)</f>
        <v>116948.26999999999</v>
      </c>
      <c r="F38" s="45">
        <f>SUMIF(Données_Trimestrielle!$B$6:$ED$6,Données_annuelles!F$6,Données_Trimestrielle!$B38:$ED38)</f>
        <v>142845.8351151958</v>
      </c>
      <c r="G38" s="45">
        <f>SUMIF(Données_Trimestrielle!$B$6:$ED$6,Données_annuelles!G$6,Données_Trimestrielle!$B38:$ED38)</f>
        <v>211207.04600054285</v>
      </c>
      <c r="H38" s="45">
        <f>SUMIF(Données_Trimestrielle!$B$6:$ED$6,Données_annuelles!H$6,Données_Trimestrielle!$B38:$ED38)</f>
        <v>252873.25287918805</v>
      </c>
      <c r="I38" s="45">
        <v>228663.56495124</v>
      </c>
    </row>
    <row r="39" spans="1:9" s="3" customFormat="1" ht="19.5" customHeight="1">
      <c r="A39" s="56" t="s">
        <v>27</v>
      </c>
      <c r="B39" s="45">
        <f>SUMIF(Données_Trimestrielle!$B$6:$ED$6,Données_annuelles!B$6,Données_Trimestrielle!$B39:$ED39)</f>
        <v>-155.89094485292802</v>
      </c>
      <c r="C39" s="45">
        <f>SUMIF(Données_Trimestrielle!$B$6:$ED$6,Données_annuelles!C$6,Données_Trimestrielle!$B39:$ED39)</f>
        <v>-1544.28194424</v>
      </c>
      <c r="D39" s="45">
        <f>SUMIF(Données_Trimestrielle!$B$6:$ED$6,Données_annuelles!D$6,Données_Trimestrielle!$B39:$ED39)</f>
        <v>-301.03657596</v>
      </c>
      <c r="E39" s="45">
        <f>SUMIF(Données_Trimestrielle!$B$6:$ED$6,Données_annuelles!E$6,Données_Trimestrielle!$B39:$ED39)</f>
        <v>-365.3999999999999</v>
      </c>
      <c r="F39" s="45">
        <f>SUMIF(Données_Trimestrielle!$B$6:$ED$6,Données_annuelles!F$6,Données_Trimestrielle!$B39:$ED39)</f>
        <v>-678.3016188850529</v>
      </c>
      <c r="G39" s="45">
        <f>SUMIF(Données_Trimestrielle!$B$6:$ED$6,Données_annuelles!G$6,Données_Trimestrielle!$B39:$ED39)</f>
        <v>-163.43524440144398</v>
      </c>
      <c r="H39" s="45">
        <f>SUMIF(Données_Trimestrielle!$B$6:$ED$6,Données_annuelles!H$6,Données_Trimestrielle!$B39:$ED39)</f>
        <v>-2133.650949120081</v>
      </c>
      <c r="I39" s="45">
        <v>2865.84549452</v>
      </c>
    </row>
    <row r="40" spans="1:9" s="3" customFormat="1" ht="19.5" customHeight="1">
      <c r="A40" s="56" t="s">
        <v>22</v>
      </c>
      <c r="B40" s="45">
        <f>SUMIF(Données_Trimestrielle!$B$6:$ED$6,Données_annuelles!B$6,Données_Trimestrielle!$B40:$ED40)</f>
        <v>0</v>
      </c>
      <c r="C40" s="45">
        <f>SUMIF(Données_Trimestrielle!$B$6:$ED$6,Données_annuelles!C$6,Données_Trimestrielle!$B40:$ED40)</f>
        <v>0</v>
      </c>
      <c r="D40" s="45">
        <f>SUMIF(Données_Trimestrielle!$B$6:$ED$6,Données_annuelles!D$6,Données_Trimestrielle!$B40:$ED40)</f>
        <v>0</v>
      </c>
      <c r="E40" s="45">
        <f>SUMIF(Données_Trimestrielle!$B$6:$ED$6,Données_annuelles!E$6,Données_Trimestrielle!$B40:$ED40)</f>
        <v>0</v>
      </c>
      <c r="F40" s="45">
        <f>SUMIF(Données_Trimestrielle!$B$6:$ED$6,Données_annuelles!F$6,Données_Trimestrielle!$B40:$ED40)</f>
        <v>0</v>
      </c>
      <c r="G40" s="45">
        <f>SUMIF(Données_Trimestrielle!$B$6:$ED$6,Données_annuelles!G$6,Données_Trimestrielle!$B40:$ED40)</f>
        <v>0</v>
      </c>
      <c r="H40" s="45">
        <f>SUMIF(Données_Trimestrielle!$B$6:$ED$6,Données_annuelles!H$6,Données_Trimestrielle!$B40:$ED40)</f>
        <v>0</v>
      </c>
      <c r="I40" s="45">
        <v>0</v>
      </c>
    </row>
    <row r="41" spans="1:9" s="47" customFormat="1" ht="19.5" customHeight="1">
      <c r="A41" s="48" t="s">
        <v>11</v>
      </c>
      <c r="B41" s="45">
        <f>SUMIF(Données_Trimestrielle!$B$6:$ED$6,Données_annuelles!B$6,Données_Trimestrielle!$B41:$ED41)</f>
        <v>19824.933993147344</v>
      </c>
      <c r="C41" s="45">
        <f>SUMIF(Données_Trimestrielle!$B$6:$ED$6,Données_annuelles!C$6,Données_Trimestrielle!$B41:$ED41)</f>
        <v>78311.08109610999</v>
      </c>
      <c r="D41" s="45">
        <f>SUMIF(Données_Trimestrielle!$B$6:$ED$6,Données_annuelles!D$6,Données_Trimestrielle!$B41:$ED41)</f>
        <v>-1356.92517701</v>
      </c>
      <c r="E41" s="45">
        <f>SUMIF(Données_Trimestrielle!$B$6:$ED$6,Données_annuelles!E$6,Données_Trimestrielle!$B41:$ED41)</f>
        <v>6967.190000000002</v>
      </c>
      <c r="F41" s="45">
        <f>SUMIF(Données_Trimestrielle!$B$6:$ED$6,Données_annuelles!F$6,Données_Trimestrielle!$B41:$ED41)</f>
        <v>-18904.32551238693</v>
      </c>
      <c r="G41" s="45">
        <f>SUMIF(Données_Trimestrielle!$B$6:$ED$6,Données_annuelles!G$6,Données_Trimestrielle!$B41:$ED41)</f>
        <v>18248.843532397703</v>
      </c>
      <c r="H41" s="45">
        <f>SUMIF(Données_Trimestrielle!$B$6:$ED$6,Données_annuelles!H$6,Données_Trimestrielle!$B41:$ED41)</f>
        <v>73954.87927090902</v>
      </c>
      <c r="I41" s="45">
        <v>48699.65941705001</v>
      </c>
    </row>
    <row r="42" spans="1:9" s="3" customFormat="1" ht="19.5" customHeight="1">
      <c r="A42" s="56" t="s">
        <v>21</v>
      </c>
      <c r="B42" s="45">
        <f>SUMIF(Données_Trimestrielle!$B$6:$ED$6,Données_annuelles!B$6,Données_Trimestrielle!$B42:$ED42)</f>
        <v>11259.5442060759</v>
      </c>
      <c r="C42" s="45">
        <f>SUMIF(Données_Trimestrielle!$B$6:$ED$6,Données_annuelles!C$6,Données_Trimestrielle!$B42:$ED42)</f>
        <v>72746.28583066</v>
      </c>
      <c r="D42" s="45">
        <f>SUMIF(Données_Trimestrielle!$B$6:$ED$6,Données_annuelles!D$6,Données_Trimestrielle!$B42:$ED42)</f>
        <v>11330.6419861</v>
      </c>
      <c r="E42" s="45">
        <f>SUMIF(Données_Trimestrielle!$B$6:$ED$6,Données_annuelles!E$6,Données_Trimestrielle!$B42:$ED42)</f>
        <v>31.460000000000008</v>
      </c>
      <c r="F42" s="45">
        <f>SUMIF(Données_Trimestrielle!$B$6:$ED$6,Données_annuelles!F$6,Données_Trimestrielle!$B42:$ED42)</f>
        <v>530.0473785</v>
      </c>
      <c r="G42" s="45">
        <f>SUMIF(Données_Trimestrielle!$B$6:$ED$6,Données_annuelles!G$6,Données_Trimestrielle!$B42:$ED42)</f>
        <v>0</v>
      </c>
      <c r="H42" s="45">
        <f>SUMIF(Données_Trimestrielle!$B$6:$ED$6,Données_annuelles!H$6,Données_Trimestrielle!$B42:$ED42)</f>
        <v>548.0119931388092</v>
      </c>
      <c r="I42" s="45">
        <v>12442.968461560002</v>
      </c>
    </row>
    <row r="43" spans="1:9" s="3" customFormat="1" ht="19.5" customHeight="1">
      <c r="A43" s="55" t="s">
        <v>15</v>
      </c>
      <c r="B43" s="45">
        <f>SUMIF(Données_Trimestrielle!$B$6:$ED$6,Données_annuelles!B$6,Données_Trimestrielle!$B43:$ED43)</f>
        <v>259.2797395141</v>
      </c>
      <c r="C43" s="45">
        <f>SUMIF(Données_Trimestrielle!$B$6:$ED$6,Données_annuelles!C$6,Données_Trimestrielle!$B43:$ED43)</f>
        <v>42.351835799999996</v>
      </c>
      <c r="D43" s="45">
        <f>SUMIF(Données_Trimestrielle!$B$6:$ED$6,Données_annuelles!D$6,Données_Trimestrielle!$B43:$ED43)</f>
        <v>239.2335</v>
      </c>
      <c r="E43" s="45">
        <f>SUMIF(Données_Trimestrielle!$B$6:$ED$6,Données_annuelles!E$6,Données_Trimestrielle!$B43:$ED43)</f>
        <v>60.3</v>
      </c>
      <c r="F43" s="45">
        <f>SUMIF(Données_Trimestrielle!$B$6:$ED$6,Données_annuelles!F$6,Données_Trimestrielle!$B43:$ED43)</f>
        <v>17.1693</v>
      </c>
      <c r="G43" s="45">
        <f>SUMIF(Données_Trimestrielle!$B$6:$ED$6,Données_annuelles!G$6,Données_Trimestrielle!$B43:$ED43)</f>
        <v>0</v>
      </c>
      <c r="H43" s="45">
        <f>SUMIF(Données_Trimestrielle!$B$6:$ED$6,Données_annuelles!H$6,Données_Trimestrielle!$B43:$ED43)</f>
        <v>1380.585332258791</v>
      </c>
      <c r="I43" s="45">
        <v>3785.02406115</v>
      </c>
    </row>
    <row r="44" spans="1:9" s="3" customFormat="1" ht="19.5" customHeight="1">
      <c r="A44" s="55" t="s">
        <v>16</v>
      </c>
      <c r="B44" s="45">
        <f>SUMIF(Données_Trimestrielle!$B$6:$ED$6,Données_annuelles!B$6,Données_Trimestrielle!$B44:$ED44)</f>
        <v>11518.82394559</v>
      </c>
      <c r="C44" s="45">
        <f>SUMIF(Données_Trimestrielle!$B$6:$ED$6,Données_annuelles!C$6,Données_Trimestrielle!$B44:$ED44)</f>
        <v>72788.63766646</v>
      </c>
      <c r="D44" s="45">
        <f>SUMIF(Données_Trimestrielle!$B$6:$ED$6,Données_annuelles!D$6,Données_Trimestrielle!$B44:$ED44)</f>
        <v>11569.8754861</v>
      </c>
      <c r="E44" s="45">
        <f>SUMIF(Données_Trimestrielle!$B$6:$ED$6,Données_annuelles!E$6,Données_Trimestrielle!$B44:$ED44)</f>
        <v>91.76</v>
      </c>
      <c r="F44" s="45">
        <f>SUMIF(Données_Trimestrielle!$B$6:$ED$6,Données_annuelles!F$6,Données_Trimestrielle!$B44:$ED44)</f>
        <v>547.2166785000001</v>
      </c>
      <c r="G44" s="45">
        <f>SUMIF(Données_Trimestrielle!$B$6:$ED$6,Données_annuelles!G$6,Données_Trimestrielle!$B44:$ED44)</f>
        <v>0</v>
      </c>
      <c r="H44" s="45">
        <f>SUMIF(Données_Trimestrielle!$B$6:$ED$6,Données_annuelles!H$6,Données_Trimestrielle!$B44:$ED44)</f>
        <v>1928.5973253976</v>
      </c>
      <c r="I44" s="45">
        <v>16227.99252271</v>
      </c>
    </row>
    <row r="45" spans="1:9" s="3" customFormat="1" ht="18" customHeight="1">
      <c r="A45" s="56" t="s">
        <v>20</v>
      </c>
      <c r="B45" s="45">
        <f>SUMIF(Données_Trimestrielle!$B$6:$ED$6,Données_annuelles!B$6,Données_Trimestrielle!$B45:$ED45)</f>
        <v>0</v>
      </c>
      <c r="C45" s="45">
        <f>SUMIF(Données_Trimestrielle!$B$6:$ED$6,Données_annuelles!C$6,Données_Trimestrielle!$B45:$ED45)</f>
        <v>0</v>
      </c>
      <c r="D45" s="45">
        <f>SUMIF(Données_Trimestrielle!$B$6:$ED$6,Données_annuelles!D$6,Données_Trimestrielle!$B45:$ED45)</f>
        <v>0</v>
      </c>
      <c r="E45" s="45">
        <f>SUMIF(Données_Trimestrielle!$B$6:$ED$6,Données_annuelles!E$6,Données_Trimestrielle!$B45:$ED45)</f>
        <v>0</v>
      </c>
      <c r="F45" s="45">
        <f>SUMIF(Données_Trimestrielle!$B$6:$ED$6,Données_annuelles!F$6,Données_Trimestrielle!$B45:$ED45)</f>
        <v>0</v>
      </c>
      <c r="G45" s="45">
        <f>SUMIF(Données_Trimestrielle!$B$6:$ED$6,Données_annuelles!G$6,Données_Trimestrielle!$B45:$ED45)</f>
        <v>0</v>
      </c>
      <c r="H45" s="45">
        <f>SUMIF(Données_Trimestrielle!$B$6:$ED$6,Données_annuelles!H$6,Données_Trimestrielle!$B45:$ED45)</f>
        <v>0</v>
      </c>
      <c r="I45" s="45">
        <v>0</v>
      </c>
    </row>
    <row r="46" spans="1:9" s="3" customFormat="1" ht="19.5" customHeight="1">
      <c r="A46" s="55" t="s">
        <v>17</v>
      </c>
      <c r="B46" s="45">
        <f>SUMIF(Données_Trimestrielle!$B$6:$ED$6,Données_annuelles!B$6,Données_Trimestrielle!$B46:$ED46)</f>
        <v>0</v>
      </c>
      <c r="C46" s="45">
        <f>SUMIF(Données_Trimestrielle!$B$6:$ED$6,Données_annuelles!C$6,Données_Trimestrielle!$B46:$ED46)</f>
        <v>0</v>
      </c>
      <c r="D46" s="45">
        <f>SUMIF(Données_Trimestrielle!$B$6:$ED$6,Données_annuelles!D$6,Données_Trimestrielle!$B46:$ED46)</f>
        <v>0</v>
      </c>
      <c r="E46" s="45">
        <f>SUMIF(Données_Trimestrielle!$B$6:$ED$6,Données_annuelles!E$6,Données_Trimestrielle!$B46:$ED46)</f>
        <v>0</v>
      </c>
      <c r="F46" s="45">
        <f>SUMIF(Données_Trimestrielle!$B$6:$ED$6,Données_annuelles!F$6,Données_Trimestrielle!$B46:$ED46)</f>
        <v>0</v>
      </c>
      <c r="G46" s="45">
        <f>SUMIF(Données_Trimestrielle!$B$6:$ED$6,Données_annuelles!G$6,Données_Trimestrielle!$B46:$ED46)</f>
        <v>0</v>
      </c>
      <c r="H46" s="45">
        <f>SUMIF(Données_Trimestrielle!$B$6:$ED$6,Données_annuelles!H$6,Données_Trimestrielle!$B46:$ED46)</f>
        <v>0</v>
      </c>
      <c r="I46" s="45">
        <v>0</v>
      </c>
    </row>
    <row r="47" spans="1:9" s="3" customFormat="1" ht="19.5" customHeight="1">
      <c r="A47" s="55" t="s">
        <v>18</v>
      </c>
      <c r="B47" s="45">
        <f>SUMIF(Données_Trimestrielle!$B$6:$ED$6,Données_annuelles!B$6,Données_Trimestrielle!$B47:$ED47)</f>
        <v>0</v>
      </c>
      <c r="C47" s="45">
        <f>SUMIF(Données_Trimestrielle!$B$6:$ED$6,Données_annuelles!C$6,Données_Trimestrielle!$B47:$ED47)</f>
        <v>0</v>
      </c>
      <c r="D47" s="45">
        <f>SUMIF(Données_Trimestrielle!$B$6:$ED$6,Données_annuelles!D$6,Données_Trimestrielle!$B47:$ED47)</f>
        <v>0</v>
      </c>
      <c r="E47" s="45">
        <f>SUMIF(Données_Trimestrielle!$B$6:$ED$6,Données_annuelles!E$6,Données_Trimestrielle!$B47:$ED47)</f>
        <v>0</v>
      </c>
      <c r="F47" s="45">
        <f>SUMIF(Données_Trimestrielle!$B$6:$ED$6,Données_annuelles!F$6,Données_Trimestrielle!$B47:$ED47)</f>
        <v>0</v>
      </c>
      <c r="G47" s="45">
        <f>SUMIF(Données_Trimestrielle!$B$6:$ED$6,Données_annuelles!G$6,Données_Trimestrielle!$B47:$ED47)</f>
        <v>0</v>
      </c>
      <c r="H47" s="45">
        <f>SUMIF(Données_Trimestrielle!$B$6:$ED$6,Données_annuelles!H$6,Données_Trimestrielle!$B47:$ED47)</f>
        <v>0</v>
      </c>
      <c r="I47" s="45">
        <v>0</v>
      </c>
    </row>
    <row r="48" spans="1:9" s="3" customFormat="1" ht="19.5" customHeight="1">
      <c r="A48" s="56" t="s">
        <v>4</v>
      </c>
      <c r="B48" s="45">
        <f>SUMIF(Données_Trimestrielle!$B$6:$ED$6,Données_annuelles!B$6,Données_Trimestrielle!$B48:$ED48)</f>
        <v>0</v>
      </c>
      <c r="C48" s="45">
        <f>SUMIF(Données_Trimestrielle!$B$6:$ED$6,Données_annuelles!C$6,Données_Trimestrielle!$B48:$ED48)</f>
        <v>0</v>
      </c>
      <c r="D48" s="45">
        <f>SUMIF(Données_Trimestrielle!$B$6:$ED$6,Données_annuelles!D$6,Données_Trimestrielle!$B48:$ED48)</f>
        <v>0</v>
      </c>
      <c r="E48" s="45">
        <f>SUMIF(Données_Trimestrielle!$B$6:$ED$6,Données_annuelles!E$6,Données_Trimestrielle!$B48:$ED48)</f>
        <v>0</v>
      </c>
      <c r="F48" s="45">
        <f>SUMIF(Données_Trimestrielle!$B$6:$ED$6,Données_annuelles!F$6,Données_Trimestrielle!$B48:$ED48)</f>
        <v>0</v>
      </c>
      <c r="G48" s="45">
        <f>SUMIF(Données_Trimestrielle!$B$6:$ED$6,Données_annuelles!G$6,Données_Trimestrielle!$B48:$ED48)</f>
        <v>0</v>
      </c>
      <c r="H48" s="45">
        <f>SUMIF(Données_Trimestrielle!$B$6:$ED$6,Données_annuelles!H$6,Données_Trimestrielle!$B48:$ED48)</f>
        <v>0</v>
      </c>
      <c r="I48" s="45">
        <v>0</v>
      </c>
    </row>
    <row r="49" spans="1:9" s="3" customFormat="1" ht="19.5" customHeight="1">
      <c r="A49" s="56" t="s">
        <v>5</v>
      </c>
      <c r="B49" s="45">
        <f>SUMIF(Données_Trimestrielle!$B$6:$ED$6,Données_annuelles!B$6,Données_Trimestrielle!$B49:$ED49)</f>
        <v>8565.389787071446</v>
      </c>
      <c r="C49" s="45">
        <f>SUMIF(Données_Trimestrielle!$B$6:$ED$6,Données_annuelles!C$6,Données_Trimestrielle!$B49:$ED49)</f>
        <v>5564.7952654499995</v>
      </c>
      <c r="D49" s="45">
        <f>SUMIF(Données_Trimestrielle!$B$6:$ED$6,Données_annuelles!D$6,Données_Trimestrielle!$B49:$ED49)</f>
        <v>-12687.567163110001</v>
      </c>
      <c r="E49" s="45">
        <f>SUMIF(Données_Trimestrielle!$B$6:$ED$6,Données_annuelles!E$6,Données_Trimestrielle!$B49:$ED49)</f>
        <v>6935.730000000003</v>
      </c>
      <c r="F49" s="45">
        <f>SUMIF(Données_Trimestrielle!$B$6:$ED$6,Données_annuelles!F$6,Données_Trimestrielle!$B49:$ED49)</f>
        <v>-19434.37289088693</v>
      </c>
      <c r="G49" s="45">
        <f>SUMIF(Données_Trimestrielle!$B$6:$ED$6,Données_annuelles!G$6,Données_Trimestrielle!$B49:$ED49)</f>
        <v>18248.843532397703</v>
      </c>
      <c r="H49" s="45">
        <f>SUMIF(Données_Trimestrielle!$B$6:$ED$6,Données_annuelles!H$6,Données_Trimestrielle!$B49:$ED49)</f>
        <v>73406.86727777022</v>
      </c>
      <c r="I49" s="45">
        <v>36256.690955490005</v>
      </c>
    </row>
    <row r="50" spans="1:9" s="3" customFormat="1" ht="19.5" customHeight="1">
      <c r="A50" s="55" t="s">
        <v>17</v>
      </c>
      <c r="B50" s="45">
        <f>SUMIF(Données_Trimestrielle!$B$6:$ED$6,Données_annuelles!B$6,Données_Trimestrielle!$B50:$ED50)</f>
        <v>7747.967309068454</v>
      </c>
      <c r="C50" s="45">
        <f>SUMIF(Données_Trimestrielle!$B$6:$ED$6,Données_annuelles!C$6,Données_Trimestrielle!$B50:$ED50)</f>
        <v>6855.0702284399995</v>
      </c>
      <c r="D50" s="45">
        <f>SUMIF(Données_Trimestrielle!$B$6:$ED$6,Données_annuelles!D$6,Données_Trimestrielle!$B50:$ED50)</f>
        <v>26675.53434974</v>
      </c>
      <c r="E50" s="45">
        <f>SUMIF(Données_Trimestrielle!$B$6:$ED$6,Données_annuelles!E$6,Données_Trimestrielle!$B50:$ED50)</f>
        <v>19907.97</v>
      </c>
      <c r="F50" s="45">
        <f>SUMIF(Données_Trimestrielle!$B$6:$ED$6,Données_annuelles!F$6,Données_Trimestrielle!$B50:$ED50)</f>
        <v>24385.10903856203</v>
      </c>
      <c r="G50" s="45">
        <f>SUMIF(Données_Trimestrielle!$B$6:$ED$6,Données_annuelles!G$6,Données_Trimestrielle!$B50:$ED50)</f>
        <v>18348.144844131595</v>
      </c>
      <c r="H50" s="45">
        <f>SUMIF(Données_Trimestrielle!$B$6:$ED$6,Données_annuelles!H$6,Données_Trimestrielle!$B50:$ED50)</f>
        <v>17311.19644424819</v>
      </c>
      <c r="I50" s="45">
        <v>5365.80155362</v>
      </c>
    </row>
    <row r="51" spans="1:9" s="3" customFormat="1" ht="19.5" customHeight="1">
      <c r="A51" s="55" t="s">
        <v>18</v>
      </c>
      <c r="B51" s="45">
        <f>SUMIF(Données_Trimestrielle!$B$6:$ED$6,Données_annuelles!B$6,Données_Trimestrielle!$B51:$ED51)</f>
        <v>16313.3570961399</v>
      </c>
      <c r="C51" s="45">
        <f>SUMIF(Données_Trimestrielle!$B$6:$ED$6,Données_annuelles!C$6,Données_Trimestrielle!$B51:$ED51)</f>
        <v>12419.86549389</v>
      </c>
      <c r="D51" s="45">
        <f>SUMIF(Données_Trimestrielle!$B$6:$ED$6,Données_annuelles!D$6,Données_Trimestrielle!$B51:$ED51)</f>
        <v>13987.96718663</v>
      </c>
      <c r="E51" s="45">
        <f>SUMIF(Données_Trimestrielle!$B$6:$ED$6,Données_annuelles!E$6,Données_Trimestrielle!$B51:$ED51)</f>
        <v>26843.700000000004</v>
      </c>
      <c r="F51" s="45">
        <f>SUMIF(Données_Trimestrielle!$B$6:$ED$6,Données_annuelles!F$6,Données_Trimestrielle!$B51:$ED51)</f>
        <v>4950.736147675099</v>
      </c>
      <c r="G51" s="45">
        <f>SUMIF(Données_Trimestrielle!$B$6:$ED$6,Données_annuelles!G$6,Données_Trimestrielle!$B51:$ED51)</f>
        <v>36596.9883765293</v>
      </c>
      <c r="H51" s="45">
        <f>SUMIF(Données_Trimestrielle!$B$6:$ED$6,Données_annuelles!H$6,Données_Trimestrielle!$B51:$ED51)</f>
        <v>90718.0637220184</v>
      </c>
      <c r="I51" s="45">
        <v>41622.49250911</v>
      </c>
    </row>
    <row r="52" spans="1:9" s="57" customFormat="1" ht="19.5" customHeight="1">
      <c r="A52" s="59" t="s">
        <v>6</v>
      </c>
      <c r="B52" s="60">
        <f>SUMIF(Données_Trimestrielle!$B$6:$ED$6,Données_annuelles!B$6,Données_Trimestrielle!$B52:$ED52)</f>
        <v>82372.49110364371</v>
      </c>
      <c r="C52" s="60">
        <f>SUMIF(Données_Trimestrielle!$B$6:$ED$6,Données_annuelles!C$6,Données_Trimestrielle!$B52:$ED52)</f>
        <v>-177021.27578544721</v>
      </c>
      <c r="D52" s="60">
        <f>SUMIF(Données_Trimestrielle!$B$6:$ED$6,Données_annuelles!D$6,Données_Trimestrielle!$B52:$ED52)</f>
        <v>-153292.91389217</v>
      </c>
      <c r="E52" s="60">
        <f>SUMIF(Données_Trimestrielle!$B$6:$ED$6,Données_annuelles!E$6,Données_Trimestrielle!$B52:$ED52)</f>
        <v>-142695.98</v>
      </c>
      <c r="F52" s="60">
        <f>SUMIF(Données_Trimestrielle!$B$6:$ED$6,Données_annuelles!F$6,Données_Trimestrielle!$B52:$ED52)</f>
        <v>-132013.83876597122</v>
      </c>
      <c r="G52" s="60">
        <f>SUMIF(Données_Trimestrielle!$B$6:$ED$6,Données_annuelles!G$6,Données_Trimestrielle!$B52:$ED52)</f>
        <v>-16593.816716297566</v>
      </c>
      <c r="H52" s="60">
        <f>SUMIF(Données_Trimestrielle!$B$6:$ED$6,Données_annuelles!H$6,Données_Trimestrielle!$B52:$ED52)</f>
        <v>102618.21784663494</v>
      </c>
      <c r="I52" s="60">
        <v>183993.9471566799</v>
      </c>
    </row>
    <row r="53" spans="1:9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2021-09-27T09:04:48Z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