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0\3\Français\"/>
    </mc:Choice>
  </mc:AlternateContent>
  <bookViews>
    <workbookView xWindow="0" yWindow="0" windowWidth="8205" windowHeight="10350" tabRatio="601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1" hidden="1">Mensuelle!$AE$1:$AE$67</definedName>
  </definedNames>
  <calcPr calcId="152511"/>
</workbook>
</file>

<file path=xl/calcChain.xml><?xml version="1.0" encoding="utf-8"?>
<calcChain xmlns="http://schemas.openxmlformats.org/spreadsheetml/2006/main">
  <c r="F26" i="5" l="1"/>
  <c r="C10" i="4" l="1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B10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B23" i="4"/>
  <c r="F10" i="5" l="1"/>
  <c r="F11" i="5"/>
  <c r="F12" i="5"/>
  <c r="F13" i="5"/>
  <c r="F14" i="5"/>
  <c r="F15" i="5"/>
  <c r="F16" i="5"/>
  <c r="F17" i="5"/>
  <c r="F18" i="5"/>
  <c r="F19" i="5"/>
  <c r="F20" i="5"/>
  <c r="F22" i="5"/>
  <c r="F23" i="5"/>
  <c r="F24" i="5"/>
  <c r="F25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4" i="5"/>
  <c r="F9" i="5"/>
  <c r="C10" i="3" l="1"/>
  <c r="D10" i="3"/>
  <c r="E10" i="3"/>
  <c r="F10" i="3"/>
  <c r="F9" i="3" s="1"/>
  <c r="G10" i="3"/>
  <c r="H10" i="3"/>
  <c r="I10" i="3"/>
  <c r="I9" i="3" s="1"/>
  <c r="J10" i="3"/>
  <c r="J9" i="3" s="1"/>
  <c r="K10" i="3"/>
  <c r="K9" i="3" s="1"/>
  <c r="L10" i="3"/>
  <c r="M10" i="3"/>
  <c r="N10" i="3"/>
  <c r="O10" i="3"/>
  <c r="P10" i="3"/>
  <c r="Q10" i="3"/>
  <c r="R10" i="3"/>
  <c r="R9" i="3" s="1"/>
  <c r="S10" i="3"/>
  <c r="T10" i="3"/>
  <c r="T9" i="3" s="1"/>
  <c r="U10" i="3"/>
  <c r="U9" i="3" s="1"/>
  <c r="V10" i="3"/>
  <c r="V9" i="3" s="1"/>
  <c r="W10" i="3"/>
  <c r="W9" i="3" s="1"/>
  <c r="X10" i="3"/>
  <c r="Y10" i="3"/>
  <c r="Z10" i="3"/>
  <c r="AA10" i="3"/>
  <c r="AB10" i="3"/>
  <c r="AC10" i="3"/>
  <c r="AD10" i="3"/>
  <c r="AD9" i="3" s="1"/>
  <c r="AE10" i="3"/>
  <c r="AF10" i="3"/>
  <c r="AF9" i="3" s="1"/>
  <c r="AG10" i="3"/>
  <c r="AG9" i="3" s="1"/>
  <c r="AH10" i="3"/>
  <c r="AH9" i="3" s="1"/>
  <c r="AI10" i="3"/>
  <c r="AI9" i="3" s="1"/>
  <c r="AJ10" i="3"/>
  <c r="AK10" i="3"/>
  <c r="AL10" i="3"/>
  <c r="AM10" i="3"/>
  <c r="AN10" i="3"/>
  <c r="AO10" i="3"/>
  <c r="AP10" i="3"/>
  <c r="AP9" i="3" s="1"/>
  <c r="AQ10" i="3"/>
  <c r="AR10" i="3"/>
  <c r="AR9" i="3" s="1"/>
  <c r="AS10" i="3"/>
  <c r="AS9" i="3" s="1"/>
  <c r="AT10" i="3"/>
  <c r="AT9" i="3" s="1"/>
  <c r="AU10" i="3"/>
  <c r="AU9" i="3" s="1"/>
  <c r="AV10" i="3"/>
  <c r="AW10" i="3"/>
  <c r="AX10" i="3"/>
  <c r="AY10" i="3"/>
  <c r="AZ10" i="3"/>
  <c r="BA10" i="3"/>
  <c r="BB10" i="3"/>
  <c r="BB9" i="3" s="1"/>
  <c r="BC10" i="3"/>
  <c r="BC9" i="3" s="1"/>
  <c r="BD10" i="3"/>
  <c r="BD9" i="3" s="1"/>
  <c r="BE10" i="3"/>
  <c r="BE9" i="3" s="1"/>
  <c r="BF10" i="3"/>
  <c r="BF9" i="3" s="1"/>
  <c r="B9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23" i="3"/>
  <c r="B10" i="3"/>
  <c r="M9" i="3" l="1"/>
  <c r="H9" i="3"/>
  <c r="AQ9" i="3"/>
  <c r="BA9" i="3"/>
  <c r="Y9" i="3"/>
  <c r="AE9" i="3"/>
  <c r="S9" i="3"/>
  <c r="G9" i="3"/>
  <c r="AK9" i="3"/>
  <c r="AB9" i="3"/>
  <c r="P9" i="3"/>
  <c r="D9" i="3"/>
  <c r="AN9" i="3"/>
  <c r="AM9" i="3"/>
  <c r="AA9" i="3"/>
  <c r="O9" i="3"/>
  <c r="AZ9" i="3"/>
  <c r="AY9" i="3"/>
  <c r="AW9" i="3"/>
  <c r="AW64" i="3" s="1"/>
  <c r="AO9" i="3"/>
  <c r="AC9" i="3"/>
  <c r="Q9" i="3"/>
  <c r="E9" i="3"/>
  <c r="C9" i="3"/>
  <c r="AL9" i="3"/>
  <c r="N9" i="3"/>
  <c r="AX9" i="3"/>
  <c r="AX64" i="3" s="1"/>
  <c r="Z9" i="3"/>
  <c r="AV9" i="3"/>
  <c r="AJ9" i="3"/>
  <c r="X9" i="3"/>
  <c r="L9" i="3"/>
  <c r="AV28" i="3" l="1"/>
  <c r="AV64" i="3" s="1"/>
  <c r="AU28" i="3"/>
  <c r="AU64" i="3" s="1"/>
  <c r="AJ64" i="3" l="1"/>
  <c r="AI64" i="3"/>
</calcChain>
</file>

<file path=xl/sharedStrings.xml><?xml version="1.0" encoding="utf-8"?>
<sst xmlns="http://schemas.openxmlformats.org/spreadsheetml/2006/main" count="213" uniqueCount="85">
  <si>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</si>
  <si>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</si>
  <si>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</si>
  <si>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</si>
  <si>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</si>
  <si>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</si>
  <si>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</si>
  <si>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</si>
  <si>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</si>
  <si>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</si>
  <si>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</si>
  <si>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</si>
  <si>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</si>
  <si>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</si>
  <si>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</si>
  <si>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</si>
  <si>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</si>
  <si>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</si>
  <si>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</si>
  <si>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</si>
  <si>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</si>
  <si>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</si>
  <si>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</si>
  <si>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</si>
  <si>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</si>
  <si>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</si>
  <si>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</si>
  <si>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</si>
  <si>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</si>
  <si>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</si>
  <si>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</si>
  <si>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</si>
  <si>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</si>
  <si>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</si>
  <si>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</si>
  <si>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</si>
  <si>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</si>
  <si>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</si>
  <si>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</si>
  <si>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</si>
  <si>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</si>
  <si>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</si>
  <si>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</si>
  <si>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</si>
  <si>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</si>
  <si>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</si>
  <si>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</si>
  <si>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</si>
  <si>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</si>
  <si>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</si>
  <si>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</si>
  <si>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</si>
  <si>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</si>
  <si>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</si>
  <si>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</si>
  <si>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</si>
  <si>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</si>
  <si>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</si>
  <si>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</si>
  <si>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</si>
  <si>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</si>
  <si>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</si>
  <si>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</si>
  <si>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</si>
  <si>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                               Période</t>
  </si>
  <si>
    <t>EXPORTATIONS  PAR PAYS DE DESTINATION (en MBIF)</t>
  </si>
  <si>
    <t>retour à la table de matière</t>
  </si>
  <si>
    <t xml:space="preserve">                                      Période</t>
  </si>
  <si>
    <t xml:space="preserve">     Pays de destination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</si>
  <si>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</si>
  <si>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</si>
  <si>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</si>
  <si>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</si>
  <si>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</si>
  <si>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IV.9.1</t>
  </si>
  <si>
    <t>Exportations par pays de destination</t>
  </si>
  <si>
    <t>Exportations par pays de destination.xls</t>
  </si>
  <si>
    <t>Exportations par pays de destination en valeur</t>
  </si>
  <si>
    <t>Source : OBR , OTB et Interpetrol Energy s.a.</t>
  </si>
  <si>
    <t>(1): Républic Démocratique du Congo</t>
  </si>
  <si>
    <t xml:space="preserve">     R.D.C.(1)</t>
  </si>
  <si>
    <t>Nom du fichier Excel</t>
  </si>
  <si>
    <t>Disponible à partir de la page Web</t>
  </si>
  <si>
    <t>Oman</t>
  </si>
  <si>
    <t>T1-2020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</si>
</sst>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[$-40C]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u/>
      <sz val="12"/>
      <color rgb="FF7030A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0" xfId="0" applyFont="1" applyFill="1" applyBorder="1"/>
    <xf numFmtId="0" fontId="2" fillId="4" borderId="0" xfId="0" applyFont="1" applyFill="1"/>
    <xf numFmtId="49" fontId="2" fillId="4" borderId="0" xfId="0" applyNumberFormat="1" applyFont="1" applyFill="1" applyAlignment="1">
      <alignment horizontal="right"/>
    </xf>
    <xf numFmtId="0" fontId="7" fillId="4" borderId="11" xfId="0" applyFont="1" applyFill="1" applyBorder="1"/>
    <xf numFmtId="0" fontId="2" fillId="4" borderId="11" xfId="0" applyFont="1" applyFill="1" applyBorder="1"/>
    <xf numFmtId="164" fontId="2" fillId="0" borderId="0" xfId="0" applyNumberFormat="1" applyFont="1" applyAlignment="1">
      <alignment horizontal="left"/>
    </xf>
    <xf numFmtId="165" fontId="6" fillId="0" borderId="0" xfId="2" applyNumberFormat="1" applyAlignment="1" applyProtection="1"/>
    <xf numFmtId="0" fontId="8" fillId="0" borderId="0" xfId="0" applyFont="1"/>
    <xf numFmtId="0" fontId="2" fillId="4" borderId="0" xfId="0" quotePrefix="1" applyNumberFormat="1" applyFont="1" applyFill="1" applyAlignment="1">
      <alignment horizontal="right"/>
    </xf>
    <xf numFmtId="0" fontId="0" fillId="2" borderId="0" xfId="0" applyFill="1"/>
    <xf numFmtId="0" fontId="0" fillId="2" borderId="0" xfId="0" applyFill="1" applyBorder="1"/>
    <xf numFmtId="0" fontId="12" fillId="0" borderId="0" xfId="0" applyFont="1" applyAlignment="1">
      <alignment horizontal="justify" vertical="center"/>
    </xf>
    <xf numFmtId="0" fontId="5" fillId="3" borderId="14" xfId="0" applyFont="1" applyFill="1" applyBorder="1"/>
    <xf numFmtId="0" fontId="0" fillId="0" borderId="0" xfId="0" applyBorder="1"/>
    <xf numFmtId="0" fontId="2" fillId="6" borderId="16" xfId="0" applyFont="1" applyFill="1" applyBorder="1"/>
    <xf numFmtId="0" fontId="9" fillId="6" borderId="4" xfId="0" applyFont="1" applyFill="1" applyBorder="1" applyAlignment="1">
      <alignment horizontal="center" vertical="center"/>
    </xf>
    <xf numFmtId="0" fontId="2" fillId="6" borderId="4" xfId="0" applyFont="1" applyFill="1" applyBorder="1"/>
    <xf numFmtId="0" fontId="2" fillId="6" borderId="5" xfId="0" applyFont="1" applyFill="1" applyBorder="1"/>
    <xf numFmtId="0" fontId="9" fillId="5" borderId="7" xfId="0" applyFont="1" applyFill="1" applyBorder="1"/>
    <xf numFmtId="0" fontId="9" fillId="5" borderId="3" xfId="0" applyFont="1" applyFill="1" applyBorder="1"/>
    <xf numFmtId="17" fontId="9" fillId="5" borderId="15" xfId="0" applyNumberFormat="1" applyFont="1" applyFill="1" applyBorder="1"/>
    <xf numFmtId="0" fontId="2" fillId="0" borderId="0" xfId="0" applyFont="1" applyBorder="1"/>
    <xf numFmtId="166" fontId="2" fillId="0" borderId="0" xfId="0" applyNumberFormat="1" applyFont="1" applyFill="1" applyBorder="1"/>
    <xf numFmtId="0" fontId="2" fillId="0" borderId="0" xfId="0" applyFont="1" applyFill="1" applyBorder="1"/>
    <xf numFmtId="0" fontId="9" fillId="6" borderId="16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right"/>
    </xf>
    <xf numFmtId="167" fontId="2" fillId="0" borderId="0" xfId="0" applyNumberFormat="1" applyFont="1" applyFill="1" applyBorder="1"/>
    <xf numFmtId="0" fontId="2" fillId="2" borderId="0" xfId="0" applyFont="1" applyFill="1"/>
    <xf numFmtId="0" fontId="2" fillId="6" borderId="0" xfId="0" applyFont="1" applyFill="1" applyBorder="1"/>
    <xf numFmtId="0" fontId="2" fillId="6" borderId="17" xfId="0" applyFont="1" applyFill="1" applyBorder="1"/>
    <xf numFmtId="0" fontId="9" fillId="5" borderId="2" xfId="0" applyFont="1" applyFill="1" applyBorder="1"/>
    <xf numFmtId="166" fontId="2" fillId="6" borderId="16" xfId="0" applyNumberFormat="1" applyFont="1" applyFill="1" applyBorder="1"/>
    <xf numFmtId="17" fontId="9" fillId="5" borderId="9" xfId="0" applyNumberFormat="1" applyFont="1" applyFill="1" applyBorder="1"/>
    <xf numFmtId="0" fontId="9" fillId="6" borderId="0" xfId="0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168" fontId="2" fillId="4" borderId="0" xfId="0" applyNumberFormat="1" applyFont="1" applyFill="1" applyAlignment="1">
      <alignment horizontal="right"/>
    </xf>
    <xf numFmtId="165" fontId="14" fillId="0" borderId="0" xfId="2" applyNumberFormat="1" applyFont="1" applyFill="1" applyAlignment="1" applyProtection="1"/>
    <xf numFmtId="0" fontId="0" fillId="0" borderId="0" xfId="0" applyFill="1"/>
    <xf numFmtId="0" fontId="9" fillId="0" borderId="7" xfId="0" applyFont="1" applyFill="1" applyBorder="1"/>
    <xf numFmtId="17" fontId="9" fillId="0" borderId="17" xfId="0" applyNumberFormat="1" applyFont="1" applyFill="1" applyBorder="1"/>
    <xf numFmtId="167" fontId="9" fillId="0" borderId="17" xfId="1" applyNumberFormat="1" applyFont="1" applyFill="1" applyBorder="1"/>
    <xf numFmtId="0" fontId="2" fillId="0" borderId="7" xfId="0" applyFont="1" applyFill="1" applyBorder="1"/>
    <xf numFmtId="167" fontId="2" fillId="0" borderId="17" xfId="1" applyNumberFormat="1" applyFont="1" applyFill="1" applyBorder="1"/>
    <xf numFmtId="0" fontId="9" fillId="0" borderId="5" xfId="0" applyFont="1" applyFill="1" applyBorder="1" applyAlignment="1">
      <alignment horizontal="right"/>
    </xf>
    <xf numFmtId="167" fontId="9" fillId="0" borderId="6" xfId="1" applyNumberFormat="1" applyFont="1" applyFill="1" applyBorder="1"/>
    <xf numFmtId="0" fontId="9" fillId="0" borderId="17" xfId="0" applyFont="1" applyFill="1" applyBorder="1"/>
    <xf numFmtId="167" fontId="9" fillId="0" borderId="16" xfId="1" applyNumberFormat="1" applyFont="1" applyFill="1" applyBorder="1"/>
    <xf numFmtId="167" fontId="9" fillId="0" borderId="15" xfId="1" applyNumberFormat="1" applyFont="1" applyFill="1" applyBorder="1"/>
    <xf numFmtId="0" fontId="9" fillId="0" borderId="5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applyFont="1" applyFill="1"/>
    <xf numFmtId="43" fontId="2" fillId="0" borderId="0" xfId="1" applyFont="1" applyFill="1" applyBorder="1"/>
    <xf numFmtId="0" fontId="6" fillId="0" borderId="0" xfId="2" applyFill="1" applyAlignment="1" applyProtection="1"/>
    <xf numFmtId="166" fontId="0" fillId="0" borderId="0" xfId="0" applyNumberFormat="1" applyFill="1" applyBorder="1"/>
    <xf numFmtId="0" fontId="0" fillId="0" borderId="0" xfId="0" applyFill="1" applyBorder="1"/>
    <xf numFmtId="0" fontId="11" fillId="0" borderId="7" xfId="0" applyFont="1" applyFill="1" applyBorder="1"/>
    <xf numFmtId="17" fontId="11" fillId="0" borderId="8" xfId="0" applyNumberFormat="1" applyFont="1" applyFill="1" applyBorder="1"/>
    <xf numFmtId="167" fontId="9" fillId="0" borderId="8" xfId="1" applyNumberFormat="1" applyFont="1" applyFill="1" applyBorder="1"/>
    <xf numFmtId="167" fontId="2" fillId="0" borderId="8" xfId="1" applyNumberFormat="1" applyFont="1" applyFill="1" applyBorder="1"/>
    <xf numFmtId="167" fontId="2" fillId="0" borderId="8" xfId="1" applyNumberFormat="1" applyFont="1" applyFill="1" applyBorder="1" applyAlignment="1"/>
    <xf numFmtId="167" fontId="9" fillId="0" borderId="8" xfId="1" applyNumberFormat="1" applyFont="1" applyFill="1" applyBorder="1" applyAlignment="1"/>
    <xf numFmtId="167" fontId="2" fillId="0" borderId="19" xfId="1" applyNumberFormat="1" applyFont="1" applyFill="1" applyBorder="1"/>
    <xf numFmtId="167" fontId="9" fillId="0" borderId="9" xfId="1" applyNumberFormat="1" applyFont="1" applyFill="1" applyBorder="1"/>
    <xf numFmtId="0" fontId="9" fillId="0" borderId="15" xfId="0" applyFont="1" applyFill="1" applyBorder="1"/>
    <xf numFmtId="0" fontId="10" fillId="0" borderId="16" xfId="0" applyFont="1" applyFill="1" applyBorder="1"/>
    <xf numFmtId="0" fontId="10" fillId="0" borderId="15" xfId="0" applyFont="1" applyFill="1" applyBorder="1"/>
    <xf numFmtId="0" fontId="0" fillId="0" borderId="4" xfId="0" applyFill="1" applyBorder="1"/>
    <xf numFmtId="166" fontId="0" fillId="0" borderId="4" xfId="0" applyNumberFormat="1" applyFill="1" applyBorder="1"/>
    <xf numFmtId="0" fontId="0" fillId="0" borderId="5" xfId="0" applyFill="1" applyBorder="1"/>
    <xf numFmtId="0" fontId="8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2" fillId="0" borderId="1" xfId="0" applyFont="1" applyFill="1" applyBorder="1"/>
    <xf numFmtId="167" fontId="9" fillId="0" borderId="17" xfId="0" applyNumberFormat="1" applyFont="1" applyFill="1" applyBorder="1"/>
    <xf numFmtId="167" fontId="2" fillId="0" borderId="17" xfId="0" applyNumberFormat="1" applyFont="1" applyFill="1" applyBorder="1"/>
    <xf numFmtId="167" fontId="9" fillId="0" borderId="12" xfId="0" applyNumberFormat="1" applyFont="1" applyFill="1" applyBorder="1"/>
    <xf numFmtId="167" fontId="9" fillId="0" borderId="9" xfId="0" applyNumberFormat="1" applyFont="1" applyFill="1" applyBorder="1"/>
    <xf numFmtId="0" fontId="2" fillId="0" borderId="16" xfId="0" applyFont="1" applyFill="1" applyBorder="1"/>
    <xf numFmtId="0" fontId="8" fillId="0" borderId="4" xfId="0" applyFont="1" applyFill="1" applyBorder="1"/>
    <xf numFmtId="167" fontId="0" fillId="0" borderId="4" xfId="0" applyNumberFormat="1" applyFill="1" applyBorder="1"/>
    <xf numFmtId="167" fontId="2" fillId="0" borderId="4" xfId="0" applyNumberFormat="1" applyFont="1" applyFill="1" applyBorder="1"/>
    <xf numFmtId="167" fontId="0" fillId="0" borderId="0" xfId="0" applyNumberFormat="1" applyFill="1"/>
    <xf numFmtId="167" fontId="0" fillId="0" borderId="0" xfId="0" applyNumberFormat="1" applyFill="1" applyBorder="1"/>
    <xf numFmtId="0" fontId="15" fillId="4" borderId="0" xfId="2" applyFont="1" applyFill="1" applyAlignment="1" applyProtection="1"/>
    <xf numFmtId="167" fontId="2" fillId="0" borderId="0" xfId="1" applyNumberFormat="1" applyFont="1" applyFill="1" applyBorder="1"/>
    <xf numFmtId="167" fontId="2" fillId="0" borderId="7" xfId="1" applyNumberFormat="1" applyFont="1" applyFill="1" applyBorder="1"/>
    <xf numFmtId="0" fontId="2" fillId="6" borderId="15" xfId="0" applyFont="1" applyFill="1" applyBorder="1"/>
    <xf numFmtId="0" fontId="9" fillId="6" borderId="17" xfId="0" applyFont="1" applyFill="1" applyBorder="1" applyAlignment="1">
      <alignment horizontal="right" vertical="center"/>
    </xf>
    <xf numFmtId="0" fontId="10" fillId="0" borderId="0" xfId="0" applyFont="1" applyFill="1" applyBorder="1"/>
    <xf numFmtId="167" fontId="10" fillId="0" borderId="17" xfId="0" applyNumberFormat="1" applyFont="1" applyFill="1" applyBorder="1"/>
    <xf numFmtId="0" fontId="2" fillId="0" borderId="7" xfId="0" applyFont="1" applyFill="1" applyBorder="1" applyAlignment="1">
      <alignment horizontal="left" indent="1"/>
    </xf>
    <xf numFmtId="0" fontId="2" fillId="0" borderId="7" xfId="0" applyFont="1" applyFill="1" applyBorder="1" applyAlignment="1">
      <alignment horizontal="left" indent="2"/>
    </xf>
    <xf numFmtId="0" fontId="9" fillId="5" borderId="2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/>
    </xf>
    <xf numFmtId="0" fontId="9" fillId="6" borderId="17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9050" y="1590675"/>
          <a:ext cx="203835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E20" sqref="E20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5" t="s">
        <v>69</v>
      </c>
    </row>
    <row r="3" spans="2:5" x14ac:dyDescent="0.25">
      <c r="B3" s="15" t="s">
        <v>70</v>
      </c>
      <c r="C3"/>
    </row>
    <row r="4" spans="2:5" x14ac:dyDescent="0.25">
      <c r="B4" s="15" t="s">
        <v>71</v>
      </c>
    </row>
    <row r="5" spans="2:5" x14ac:dyDescent="0.25">
      <c r="B5" s="15" t="s">
        <v>72</v>
      </c>
    </row>
    <row r="6" spans="2:5" x14ac:dyDescent="0.25">
      <c r="B6" s="15"/>
    </row>
    <row r="7" spans="2:5" ht="18.75" x14ac:dyDescent="0.3">
      <c r="B7" s="2" t="s">
        <v>53</v>
      </c>
    </row>
    <row r="8" spans="2:5" ht="18.75" x14ac:dyDescent="0.3">
      <c r="B8" s="3" t="s">
        <v>75</v>
      </c>
    </row>
    <row r="10" spans="2:5" x14ac:dyDescent="0.25">
      <c r="B10" s="1" t="s">
        <v>54</v>
      </c>
    </row>
    <row r="11" spans="2:5" ht="16.5" thickBot="1" x14ac:dyDescent="0.3">
      <c r="B11" s="4" t="s">
        <v>55</v>
      </c>
      <c r="C11" s="4" t="s">
        <v>56</v>
      </c>
      <c r="D11" s="4" t="s">
        <v>57</v>
      </c>
      <c r="E11" s="16" t="s">
        <v>73</v>
      </c>
    </row>
    <row r="12" spans="2:5" x14ac:dyDescent="0.25">
      <c r="B12" s="87" t="s">
        <v>58</v>
      </c>
      <c r="C12" s="5" t="s">
        <v>77</v>
      </c>
      <c r="D12" s="5" t="s">
        <v>58</v>
      </c>
      <c r="E12" s="39">
        <v>43891</v>
      </c>
    </row>
    <row r="13" spans="2:5" x14ac:dyDescent="0.25">
      <c r="B13" s="87" t="s">
        <v>59</v>
      </c>
      <c r="C13" s="5" t="s">
        <v>77</v>
      </c>
      <c r="D13" s="5" t="s">
        <v>59</v>
      </c>
      <c r="E13" s="6" t="s">
        <v>84</v>
      </c>
    </row>
    <row r="14" spans="2:5" x14ac:dyDescent="0.25">
      <c r="B14" s="87" t="s">
        <v>60</v>
      </c>
      <c r="C14" s="5" t="s">
        <v>77</v>
      </c>
      <c r="D14" s="5" t="s">
        <v>60</v>
      </c>
      <c r="E14" s="12">
        <v>2019</v>
      </c>
    </row>
    <row r="15" spans="2:5" ht="16.5" thickBot="1" x14ac:dyDescent="0.3">
      <c r="B15" s="7"/>
      <c r="C15" s="8"/>
      <c r="D15" s="8"/>
      <c r="E15" s="8"/>
    </row>
    <row r="17" spans="2:3" x14ac:dyDescent="0.25">
      <c r="B17" s="1" t="s">
        <v>61</v>
      </c>
      <c r="C17" s="9"/>
    </row>
    <row r="18" spans="2:3" x14ac:dyDescent="0.25">
      <c r="B18" s="1" t="s">
        <v>62</v>
      </c>
      <c r="C18" s="9"/>
    </row>
    <row r="20" spans="2:3" x14ac:dyDescent="0.25">
      <c r="B20" s="1" t="s">
        <v>81</v>
      </c>
      <c r="C20" s="1" t="s">
        <v>76</v>
      </c>
    </row>
    <row r="21" spans="2:3" x14ac:dyDescent="0.25">
      <c r="B21" s="1" t="s">
        <v>82</v>
      </c>
      <c r="C21" s="10" t="s">
        <v>63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M70"/>
  <sheetViews>
    <sheetView workbookViewId="0">
      <pane xSplit="1" ySplit="7" topLeftCell="AZ47" activePane="bottomRight" state="frozen"/>
      <selection pane="topRight" activeCell="B1" sqref="B1"/>
      <selection pane="bottomLeft" activeCell="A7" sqref="A7"/>
      <selection pane="bottomRight" activeCell="BJ9" sqref="BJ9:BL64"/>
    </sheetView>
  </sheetViews>
  <sheetFormatPr baseColWidth="10" defaultColWidth="11.42578125" defaultRowHeight="15.75" x14ac:dyDescent="0.25"/>
  <cols>
    <col min="1" max="1" width="47.5703125" style="1" bestFit="1" customWidth="1"/>
    <col min="2" max="4" width="9" style="25" bestFit="1" customWidth="1"/>
    <col min="5" max="5" width="8.7109375" style="25" bestFit="1" customWidth="1"/>
    <col min="6" max="6" width="8.42578125" style="25" bestFit="1" customWidth="1"/>
    <col min="7" max="7" width="9.28515625" style="25" bestFit="1" customWidth="1"/>
    <col min="8" max="8" width="9" style="25" bestFit="1" customWidth="1"/>
    <col min="9" max="10" width="9.28515625" style="25" bestFit="1" customWidth="1"/>
    <col min="11" max="11" width="9" style="25" bestFit="1" customWidth="1"/>
    <col min="12" max="12" width="9.28515625" style="25" bestFit="1" customWidth="1"/>
    <col min="13" max="13" width="9" style="27" bestFit="1" customWidth="1"/>
    <col min="14" max="14" width="9.28515625" style="25" bestFit="1" customWidth="1"/>
    <col min="15" max="15" width="9" style="25" bestFit="1" customWidth="1"/>
    <col min="16" max="16" width="9.28515625" style="25" bestFit="1" customWidth="1"/>
    <col min="17" max="17" width="9" style="25" bestFit="1" customWidth="1"/>
    <col min="18" max="18" width="8.42578125" style="25" bestFit="1" customWidth="1"/>
    <col min="19" max="20" width="9" style="25" bestFit="1" customWidth="1"/>
    <col min="21" max="21" width="9.5703125" style="25" bestFit="1" customWidth="1"/>
    <col min="22" max="22" width="9" style="25" bestFit="1" customWidth="1"/>
    <col min="23" max="23" width="9.28515625" style="25" bestFit="1" customWidth="1"/>
    <col min="24" max="24" width="9.5703125" style="25" bestFit="1" customWidth="1"/>
    <col min="25" max="25" width="9.28515625" style="25" bestFit="1" customWidth="1"/>
    <col min="26" max="26" width="9.28515625" style="27" bestFit="1" customWidth="1"/>
    <col min="27" max="27" width="8.7109375" style="25" bestFit="1" customWidth="1"/>
    <col min="28" max="29" width="9.28515625" style="25" bestFit="1" customWidth="1"/>
    <col min="30" max="30" width="9" style="25" bestFit="1" customWidth="1"/>
    <col min="31" max="33" width="9.28515625" style="25" bestFit="1" customWidth="1"/>
    <col min="34" max="39" width="9.5703125" style="25" bestFit="1" customWidth="1"/>
    <col min="40" max="40" width="9.28515625" style="25" bestFit="1" customWidth="1"/>
    <col min="41" max="41" width="9.5703125" style="25" bestFit="1" customWidth="1"/>
    <col min="42" max="42" width="9.28515625" style="25" bestFit="1" customWidth="1"/>
    <col min="43" max="43" width="9.5703125" style="25" bestFit="1" customWidth="1"/>
    <col min="44" max="44" width="9.28515625" style="25" bestFit="1" customWidth="1"/>
    <col min="45" max="45" width="9.5703125" style="25" bestFit="1" customWidth="1"/>
    <col min="46" max="46" width="9.28515625" style="25" customWidth="1"/>
    <col min="47" max="47" width="9.28515625" style="25" bestFit="1" customWidth="1"/>
    <col min="48" max="48" width="9.5703125" style="25" bestFit="1" customWidth="1"/>
    <col min="49" max="49" width="8.7109375" style="25" bestFit="1" customWidth="1"/>
    <col min="50" max="50" width="9.28515625" style="25" bestFit="1" customWidth="1"/>
    <col min="51" max="51" width="9" style="25" bestFit="1" customWidth="1"/>
    <col min="52" max="54" width="9.5703125" style="25" bestFit="1" customWidth="1"/>
    <col min="55" max="56" width="9" style="25" bestFit="1" customWidth="1"/>
    <col min="57" max="57" width="9.28515625" style="25" bestFit="1" customWidth="1"/>
    <col min="58" max="63" width="9.28515625" style="25" customWidth="1"/>
    <col min="64" max="64" width="9.5703125" style="25" bestFit="1" customWidth="1"/>
  </cols>
  <sheetData>
    <row r="1" spans="1:64" s="41" customFormat="1" x14ac:dyDescent="0.25">
      <c r="A1" s="40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30"/>
      <c r="AW1" s="30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</row>
    <row r="2" spans="1:64" s="41" customFormat="1" x14ac:dyDescent="0.25">
      <c r="A2" s="40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30"/>
      <c r="AW2" s="30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1:64" s="13" customForma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90"/>
    </row>
    <row r="4" spans="1:64" s="13" customFormat="1" ht="15" customHeight="1" x14ac:dyDescent="0.25">
      <c r="A4" s="37" t="s">
        <v>65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91" t="s">
        <v>74</v>
      </c>
    </row>
    <row r="5" spans="1:64" s="13" customFormat="1" ht="15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1"/>
    </row>
    <row r="6" spans="1:64" x14ac:dyDescent="0.25">
      <c r="A6" s="22" t="s">
        <v>64</v>
      </c>
      <c r="B6" s="100">
        <v>2015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>
        <v>2016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97">
        <v>2017</v>
      </c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7">
        <v>2018</v>
      </c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7">
        <v>2019</v>
      </c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9"/>
    </row>
    <row r="7" spans="1:64" x14ac:dyDescent="0.25">
      <c r="A7" s="23" t="s">
        <v>68</v>
      </c>
      <c r="B7" s="24">
        <v>42005</v>
      </c>
      <c r="C7" s="24">
        <v>42036</v>
      </c>
      <c r="D7" s="24">
        <v>42064</v>
      </c>
      <c r="E7" s="24">
        <v>42095</v>
      </c>
      <c r="F7" s="24">
        <v>42125</v>
      </c>
      <c r="G7" s="24">
        <v>42156</v>
      </c>
      <c r="H7" s="24">
        <v>42186</v>
      </c>
      <c r="I7" s="24">
        <v>42217</v>
      </c>
      <c r="J7" s="24">
        <v>42248</v>
      </c>
      <c r="K7" s="24">
        <v>42278</v>
      </c>
      <c r="L7" s="24">
        <v>42309</v>
      </c>
      <c r="M7" s="24">
        <v>42339</v>
      </c>
      <c r="N7" s="24">
        <v>42370</v>
      </c>
      <c r="O7" s="24">
        <v>42401</v>
      </c>
      <c r="P7" s="24">
        <v>42430</v>
      </c>
      <c r="Q7" s="24">
        <v>42461</v>
      </c>
      <c r="R7" s="24">
        <v>42491</v>
      </c>
      <c r="S7" s="24">
        <v>42522</v>
      </c>
      <c r="T7" s="24">
        <v>42552</v>
      </c>
      <c r="U7" s="24">
        <v>42583</v>
      </c>
      <c r="V7" s="24">
        <v>42614</v>
      </c>
      <c r="W7" s="24">
        <v>42644</v>
      </c>
      <c r="X7" s="24">
        <v>42675</v>
      </c>
      <c r="Y7" s="24">
        <v>42705</v>
      </c>
      <c r="Z7" s="24">
        <v>42736</v>
      </c>
      <c r="AA7" s="24">
        <v>42767</v>
      </c>
      <c r="AB7" s="24">
        <v>42795</v>
      </c>
      <c r="AC7" s="24">
        <v>42826</v>
      </c>
      <c r="AD7" s="24">
        <v>42856</v>
      </c>
      <c r="AE7" s="24">
        <v>42887</v>
      </c>
      <c r="AF7" s="24">
        <v>42917</v>
      </c>
      <c r="AG7" s="24">
        <v>42948</v>
      </c>
      <c r="AH7" s="24">
        <v>42979</v>
      </c>
      <c r="AI7" s="24">
        <v>43009</v>
      </c>
      <c r="AJ7" s="24">
        <v>43040</v>
      </c>
      <c r="AK7" s="24">
        <v>43070</v>
      </c>
      <c r="AL7" s="24">
        <v>43101</v>
      </c>
      <c r="AM7" s="24">
        <v>43132</v>
      </c>
      <c r="AN7" s="24">
        <v>43160</v>
      </c>
      <c r="AO7" s="24">
        <v>43191</v>
      </c>
      <c r="AP7" s="24">
        <v>43221</v>
      </c>
      <c r="AQ7" s="24">
        <v>43252</v>
      </c>
      <c r="AR7" s="24">
        <v>43282</v>
      </c>
      <c r="AS7" s="24">
        <v>43313</v>
      </c>
      <c r="AT7" s="24">
        <v>43344</v>
      </c>
      <c r="AU7" s="24">
        <v>43374</v>
      </c>
      <c r="AV7" s="24">
        <v>43405</v>
      </c>
      <c r="AW7" s="24">
        <v>43435</v>
      </c>
      <c r="AX7" s="24">
        <v>43466</v>
      </c>
      <c r="AY7" s="24">
        <v>43497</v>
      </c>
      <c r="AZ7" s="24">
        <v>43525</v>
      </c>
      <c r="BA7" s="24">
        <v>43556</v>
      </c>
      <c r="BB7" s="24">
        <v>43586</v>
      </c>
      <c r="BC7" s="24">
        <v>43617</v>
      </c>
      <c r="BD7" s="24">
        <v>43647</v>
      </c>
      <c r="BE7" s="24">
        <v>43678</v>
      </c>
      <c r="BF7" s="24">
        <v>43709</v>
      </c>
      <c r="BG7" s="24">
        <v>43739</v>
      </c>
      <c r="BH7" s="24">
        <v>43770</v>
      </c>
      <c r="BI7" s="24">
        <v>43800</v>
      </c>
      <c r="BJ7" s="24">
        <v>43831</v>
      </c>
      <c r="BK7" s="24">
        <v>43862</v>
      </c>
      <c r="BL7" s="24">
        <v>43891</v>
      </c>
    </row>
    <row r="8" spans="1:64" s="41" customForma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s="41" customFormat="1" x14ac:dyDescent="0.25">
      <c r="A9" s="42" t="s">
        <v>0</v>
      </c>
      <c r="B9" s="44">
        <f>B10+B23</f>
        <v>4108.71015945</v>
      </c>
      <c r="C9" s="44">
        <f t="shared" ref="C9:BF9" si="0">C10+C23</f>
        <v>1684.4543070499999</v>
      </c>
      <c r="D9" s="44">
        <f t="shared" si="0"/>
        <v>1499.9238956499998</v>
      </c>
      <c r="E9" s="44">
        <f t="shared" si="0"/>
        <v>1321.5392245</v>
      </c>
      <c r="F9" s="44">
        <f t="shared" si="0"/>
        <v>942.20289070000149</v>
      </c>
      <c r="G9" s="44">
        <f t="shared" si="0"/>
        <v>3731.6247239499999</v>
      </c>
      <c r="H9" s="44">
        <f t="shared" si="0"/>
        <v>5525.7167260209735</v>
      </c>
      <c r="I9" s="44">
        <f t="shared" si="0"/>
        <v>8746.7412224999989</v>
      </c>
      <c r="J9" s="44">
        <f t="shared" si="0"/>
        <v>8066.812469796927</v>
      </c>
      <c r="K9" s="44">
        <f t="shared" si="0"/>
        <v>6622.2121566997193</v>
      </c>
      <c r="L9" s="44">
        <f t="shared" si="0"/>
        <v>10716.43992975</v>
      </c>
      <c r="M9" s="44">
        <f t="shared" si="0"/>
        <v>6653.7188670000005</v>
      </c>
      <c r="N9" s="44">
        <f t="shared" si="0"/>
        <v>5553.8875891711696</v>
      </c>
      <c r="O9" s="44">
        <f t="shared" si="0"/>
        <v>9096.7760863000003</v>
      </c>
      <c r="P9" s="44">
        <f t="shared" si="0"/>
        <v>1972.8636666500001</v>
      </c>
      <c r="Q9" s="44">
        <f t="shared" si="0"/>
        <v>1061.7492911999998</v>
      </c>
      <c r="R9" s="44">
        <f t="shared" si="0"/>
        <v>1257.3422579</v>
      </c>
      <c r="S9" s="44">
        <f t="shared" si="0"/>
        <v>1462.6134056999999</v>
      </c>
      <c r="T9" s="44">
        <f t="shared" si="0"/>
        <v>4497.6241343000002</v>
      </c>
      <c r="U9" s="44">
        <f t="shared" si="0"/>
        <v>11633.5656378</v>
      </c>
      <c r="V9" s="44">
        <f t="shared" si="0"/>
        <v>9736.3053985999995</v>
      </c>
      <c r="W9" s="44">
        <f t="shared" si="0"/>
        <v>6979.3108438999998</v>
      </c>
      <c r="X9" s="44">
        <f t="shared" si="0"/>
        <v>10024.001381300001</v>
      </c>
      <c r="Y9" s="44">
        <f t="shared" si="0"/>
        <v>8340.2518139999993</v>
      </c>
      <c r="Z9" s="44">
        <f t="shared" si="0"/>
        <v>4009.75416305</v>
      </c>
      <c r="AA9" s="44">
        <f t="shared" si="0"/>
        <v>1348.8406136300002</v>
      </c>
      <c r="AB9" s="44">
        <f t="shared" si="0"/>
        <v>2210.7027997999999</v>
      </c>
      <c r="AC9" s="44">
        <f t="shared" si="0"/>
        <v>1693.1958078000002</v>
      </c>
      <c r="AD9" s="44">
        <f t="shared" si="0"/>
        <v>1948.49866165</v>
      </c>
      <c r="AE9" s="44">
        <f t="shared" si="0"/>
        <v>1932.2520436</v>
      </c>
      <c r="AF9" s="44">
        <f t="shared" si="0"/>
        <v>3669.8617708000002</v>
      </c>
      <c r="AG9" s="44">
        <f t="shared" si="0"/>
        <v>5609.4159946000009</v>
      </c>
      <c r="AH9" s="44">
        <f t="shared" si="0"/>
        <v>11056.09755665</v>
      </c>
      <c r="AI9" s="44">
        <f t="shared" si="0"/>
        <v>8871.3551138999992</v>
      </c>
      <c r="AJ9" s="44">
        <f t="shared" si="0"/>
        <v>6842.1117339999992</v>
      </c>
      <c r="AK9" s="44">
        <f t="shared" si="0"/>
        <v>7471.9215287499992</v>
      </c>
      <c r="AL9" s="44">
        <f t="shared" si="0"/>
        <v>8063.3000000000011</v>
      </c>
      <c r="AM9" s="44">
        <f t="shared" si="0"/>
        <v>2730.7</v>
      </c>
      <c r="AN9" s="44">
        <f t="shared" si="0"/>
        <v>3545.5000000000005</v>
      </c>
      <c r="AO9" s="44">
        <f t="shared" si="0"/>
        <v>3886.1000000000004</v>
      </c>
      <c r="AP9" s="44">
        <f t="shared" si="0"/>
        <v>1872.8000000000002</v>
      </c>
      <c r="AQ9" s="44">
        <f t="shared" si="0"/>
        <v>2323.8000000000002</v>
      </c>
      <c r="AR9" s="44">
        <f t="shared" si="0"/>
        <v>4135.8999999999996</v>
      </c>
      <c r="AS9" s="44">
        <f t="shared" si="0"/>
        <v>7845.3</v>
      </c>
      <c r="AT9" s="44">
        <f t="shared" si="0"/>
        <v>7179.7000000000007</v>
      </c>
      <c r="AU9" s="44">
        <f t="shared" si="0"/>
        <v>8558.5</v>
      </c>
      <c r="AV9" s="44">
        <f t="shared" si="0"/>
        <v>10350.299999999999</v>
      </c>
      <c r="AW9" s="44">
        <f t="shared" si="0"/>
        <v>7146.2</v>
      </c>
      <c r="AX9" s="44">
        <f t="shared" si="0"/>
        <v>6283.8577840500002</v>
      </c>
      <c r="AY9" s="44">
        <f t="shared" si="0"/>
        <v>6887.679795</v>
      </c>
      <c r="AZ9" s="44">
        <f t="shared" si="0"/>
        <v>7087.6635771500005</v>
      </c>
      <c r="BA9" s="44">
        <f t="shared" si="0"/>
        <v>4542.0360667499999</v>
      </c>
      <c r="BB9" s="44">
        <f t="shared" si="0"/>
        <v>3291.3402075499998</v>
      </c>
      <c r="BC9" s="44">
        <f t="shared" si="0"/>
        <v>2936.4621604499998</v>
      </c>
      <c r="BD9" s="44">
        <f t="shared" si="0"/>
        <v>2950.6973024999998</v>
      </c>
      <c r="BE9" s="44">
        <f t="shared" si="0"/>
        <v>2722.672333</v>
      </c>
      <c r="BF9" s="44">
        <f t="shared" si="0"/>
        <v>4943.84465095</v>
      </c>
      <c r="BG9" s="44">
        <v>4692.7568283000001</v>
      </c>
      <c r="BH9" s="44">
        <v>4699.9145863500007</v>
      </c>
      <c r="BI9" s="44">
        <v>3989.8324402999997</v>
      </c>
      <c r="BJ9" s="44">
        <v>4593.1233554</v>
      </c>
      <c r="BK9" s="44">
        <v>1704.9582534000001</v>
      </c>
      <c r="BL9" s="44">
        <v>1157.8367253500001</v>
      </c>
    </row>
    <row r="10" spans="1:64" s="41" customFormat="1" x14ac:dyDescent="0.25">
      <c r="A10" s="42" t="s">
        <v>1</v>
      </c>
      <c r="B10" s="44">
        <f>SUM(B11:B22)</f>
        <v>731.02120000000002</v>
      </c>
      <c r="C10" s="44">
        <f t="shared" ref="C10:BF10" si="1">SUM(C11:C22)</f>
        <v>414.02220300000005</v>
      </c>
      <c r="D10" s="44">
        <f t="shared" si="1"/>
        <v>477.07933800000001</v>
      </c>
      <c r="E10" s="44">
        <f t="shared" si="1"/>
        <v>821.19515100000001</v>
      </c>
      <c r="F10" s="44">
        <f t="shared" si="1"/>
        <v>285.00850000000145</v>
      </c>
      <c r="G10" s="44">
        <f t="shared" si="1"/>
        <v>816.28382399999998</v>
      </c>
      <c r="H10" s="44">
        <f t="shared" si="1"/>
        <v>1527.9407200000001</v>
      </c>
      <c r="I10" s="44">
        <f t="shared" si="1"/>
        <v>1118.376358</v>
      </c>
      <c r="J10" s="44">
        <f t="shared" si="1"/>
        <v>1980.8780678679</v>
      </c>
      <c r="K10" s="44">
        <f t="shared" si="1"/>
        <v>2365.4927149999999</v>
      </c>
      <c r="L10" s="44">
        <f t="shared" si="1"/>
        <v>3117.8289119999999</v>
      </c>
      <c r="M10" s="44">
        <f t="shared" si="1"/>
        <v>1170.164716</v>
      </c>
      <c r="N10" s="44">
        <f t="shared" si="1"/>
        <v>2130.1663069999995</v>
      </c>
      <c r="O10" s="44">
        <f t="shared" si="1"/>
        <v>3908.7709610000002</v>
      </c>
      <c r="P10" s="44">
        <f t="shared" si="1"/>
        <v>579.68353300000001</v>
      </c>
      <c r="Q10" s="44">
        <f t="shared" si="1"/>
        <v>248.27525000000003</v>
      </c>
      <c r="R10" s="44">
        <f t="shared" si="1"/>
        <v>353.45364000000001</v>
      </c>
      <c r="S10" s="44">
        <f t="shared" si="1"/>
        <v>369.577676</v>
      </c>
      <c r="T10" s="44">
        <f t="shared" si="1"/>
        <v>1228.5955239999998</v>
      </c>
      <c r="U10" s="44">
        <f t="shared" si="1"/>
        <v>5022.9967040000001</v>
      </c>
      <c r="V10" s="44">
        <f t="shared" si="1"/>
        <v>4860.9638679999998</v>
      </c>
      <c r="W10" s="44">
        <f t="shared" si="1"/>
        <v>3551.7768449999999</v>
      </c>
      <c r="X10" s="44">
        <f t="shared" si="1"/>
        <v>3243.0533789999999</v>
      </c>
      <c r="Y10" s="44">
        <f t="shared" si="1"/>
        <v>2107.4335719999999</v>
      </c>
      <c r="Z10" s="44">
        <f t="shared" si="1"/>
        <v>162.72631899999999</v>
      </c>
      <c r="AA10" s="44">
        <f t="shared" si="1"/>
        <v>276.976519</v>
      </c>
      <c r="AB10" s="44">
        <f t="shared" si="1"/>
        <v>830.16113800000005</v>
      </c>
      <c r="AC10" s="44">
        <f t="shared" si="1"/>
        <v>1057.8186540000002</v>
      </c>
      <c r="AD10" s="44">
        <f t="shared" si="1"/>
        <v>1139.4550390000002</v>
      </c>
      <c r="AE10" s="44">
        <f t="shared" si="1"/>
        <v>1377.551925</v>
      </c>
      <c r="AF10" s="44">
        <f t="shared" si="1"/>
        <v>2353.5219310000002</v>
      </c>
      <c r="AG10" s="44">
        <f t="shared" si="1"/>
        <v>4084.6468330000007</v>
      </c>
      <c r="AH10" s="44">
        <f t="shared" si="1"/>
        <v>6745.086875</v>
      </c>
      <c r="AI10" s="44">
        <f t="shared" si="1"/>
        <v>5310.4298439999993</v>
      </c>
      <c r="AJ10" s="44">
        <f t="shared" si="1"/>
        <v>4425.7063439999993</v>
      </c>
      <c r="AK10" s="44">
        <f t="shared" si="1"/>
        <v>4215.9966369999993</v>
      </c>
      <c r="AL10" s="44">
        <f t="shared" si="1"/>
        <v>4882.4000000000005</v>
      </c>
      <c r="AM10" s="44">
        <f t="shared" si="1"/>
        <v>1591.9</v>
      </c>
      <c r="AN10" s="44">
        <f t="shared" si="1"/>
        <v>2131.0000000000005</v>
      </c>
      <c r="AO10" s="44">
        <f t="shared" si="1"/>
        <v>3156.6000000000004</v>
      </c>
      <c r="AP10" s="44">
        <f t="shared" si="1"/>
        <v>663.4</v>
      </c>
      <c r="AQ10" s="44">
        <f t="shared" si="1"/>
        <v>1706.7000000000003</v>
      </c>
      <c r="AR10" s="44">
        <f t="shared" si="1"/>
        <v>2035.8000000000002</v>
      </c>
      <c r="AS10" s="44">
        <f t="shared" si="1"/>
        <v>4923.5</v>
      </c>
      <c r="AT10" s="44">
        <f t="shared" si="1"/>
        <v>4055.9</v>
      </c>
      <c r="AU10" s="44">
        <f t="shared" si="1"/>
        <v>4628.3999999999996</v>
      </c>
      <c r="AV10" s="44">
        <f t="shared" si="1"/>
        <v>6432.4999999999991</v>
      </c>
      <c r="AW10" s="44">
        <f t="shared" si="1"/>
        <v>5401.7</v>
      </c>
      <c r="AX10" s="44">
        <f t="shared" si="1"/>
        <v>4247.8141350000005</v>
      </c>
      <c r="AY10" s="44">
        <f t="shared" si="1"/>
        <v>4712.0078780000003</v>
      </c>
      <c r="AZ10" s="44">
        <f t="shared" si="1"/>
        <v>3557.1698640000009</v>
      </c>
      <c r="BA10" s="44">
        <f t="shared" si="1"/>
        <v>842.02969300000007</v>
      </c>
      <c r="BB10" s="44">
        <f t="shared" si="1"/>
        <v>1248.9356859999998</v>
      </c>
      <c r="BC10" s="44">
        <f t="shared" si="1"/>
        <v>1751.9870089999999</v>
      </c>
      <c r="BD10" s="44">
        <f t="shared" si="1"/>
        <v>468.25985800000001</v>
      </c>
      <c r="BE10" s="44">
        <f t="shared" si="1"/>
        <v>600.82912699999997</v>
      </c>
      <c r="BF10" s="44">
        <f t="shared" si="1"/>
        <v>1841.3299980000002</v>
      </c>
      <c r="BG10" s="44">
        <v>2796.9225429999997</v>
      </c>
      <c r="BH10" s="44">
        <v>2935.9119810000007</v>
      </c>
      <c r="BI10" s="44">
        <v>2542.179811</v>
      </c>
      <c r="BJ10" s="44">
        <v>1886.3306440000001</v>
      </c>
      <c r="BK10" s="44">
        <v>656.48060600000008</v>
      </c>
      <c r="BL10" s="44">
        <v>720.79011700000001</v>
      </c>
    </row>
    <row r="11" spans="1:64" s="41" customFormat="1" x14ac:dyDescent="0.25">
      <c r="A11" s="45" t="s">
        <v>2</v>
      </c>
      <c r="B11" s="46">
        <v>140.41551999999999</v>
      </c>
      <c r="C11" s="46">
        <v>0</v>
      </c>
      <c r="D11" s="46">
        <v>0</v>
      </c>
      <c r="E11" s="46">
        <v>0</v>
      </c>
      <c r="F11" s="46">
        <v>0</v>
      </c>
      <c r="G11" s="46">
        <v>15.928957</v>
      </c>
      <c r="H11" s="46">
        <v>476.04118899999997</v>
      </c>
      <c r="I11" s="46">
        <v>485.12521900000002</v>
      </c>
      <c r="J11" s="46">
        <v>0</v>
      </c>
      <c r="K11" s="46">
        <v>964.88307299999997</v>
      </c>
      <c r="L11" s="46">
        <v>305.76654600000001</v>
      </c>
      <c r="M11" s="46">
        <v>7.2136760000000004</v>
      </c>
      <c r="N11" s="46">
        <v>734.78979900000002</v>
      </c>
      <c r="O11" s="46">
        <v>2703.1660310000002</v>
      </c>
      <c r="P11" s="46">
        <v>91.850386</v>
      </c>
      <c r="Q11" s="46">
        <v>17.793126000000001</v>
      </c>
      <c r="R11" s="46">
        <v>0</v>
      </c>
      <c r="S11" s="46">
        <v>18.228795000000002</v>
      </c>
      <c r="T11" s="46">
        <v>380.977397</v>
      </c>
      <c r="U11" s="46">
        <v>2664.9559469999999</v>
      </c>
      <c r="V11" s="46">
        <v>2343.9277729999999</v>
      </c>
      <c r="W11" s="46">
        <v>1366.266451</v>
      </c>
      <c r="X11" s="46">
        <v>1155.147316</v>
      </c>
      <c r="Y11" s="46">
        <v>515.524722</v>
      </c>
      <c r="Z11" s="46">
        <v>93.689663999999993</v>
      </c>
      <c r="AA11" s="46">
        <v>214.60154</v>
      </c>
      <c r="AB11" s="46">
        <v>85.030613000000002</v>
      </c>
      <c r="AC11" s="46">
        <v>0</v>
      </c>
      <c r="AD11" s="46">
        <v>0</v>
      </c>
      <c r="AE11" s="46">
        <v>0.17419999999999999</v>
      </c>
      <c r="AF11" s="46">
        <v>3.7103190000000001</v>
      </c>
      <c r="AG11" s="46">
        <v>1716.766879</v>
      </c>
      <c r="AH11" s="46">
        <v>4003.0784050000002</v>
      </c>
      <c r="AI11" s="46">
        <v>4190.4961359999998</v>
      </c>
      <c r="AJ11" s="46">
        <v>2013.8925409999999</v>
      </c>
      <c r="AK11" s="46">
        <v>2947.046644</v>
      </c>
      <c r="AL11" s="46">
        <v>2094</v>
      </c>
      <c r="AM11" s="46">
        <v>515.5</v>
      </c>
      <c r="AN11" s="46">
        <v>1653.9</v>
      </c>
      <c r="AO11" s="46">
        <v>0</v>
      </c>
      <c r="AP11" s="46">
        <v>0</v>
      </c>
      <c r="AQ11" s="46">
        <v>0</v>
      </c>
      <c r="AR11" s="46">
        <v>1.7</v>
      </c>
      <c r="AS11" s="46">
        <v>40.6</v>
      </c>
      <c r="AT11" s="46">
        <v>625.6</v>
      </c>
      <c r="AU11" s="46">
        <v>1585.4</v>
      </c>
      <c r="AV11" s="46">
        <v>2990.7</v>
      </c>
      <c r="AW11" s="46">
        <v>3973.5</v>
      </c>
      <c r="AX11" s="46">
        <v>2879.366149</v>
      </c>
      <c r="AY11" s="46">
        <v>4059.6665910000002</v>
      </c>
      <c r="AZ11" s="46">
        <v>1116.8324279999999</v>
      </c>
      <c r="BA11" s="46">
        <v>329.840396</v>
      </c>
      <c r="BB11" s="46">
        <v>164.841543</v>
      </c>
      <c r="BC11" s="46">
        <v>1093.710699</v>
      </c>
      <c r="BD11" s="46">
        <v>282.33908000000002</v>
      </c>
      <c r="BE11" s="46"/>
      <c r="BF11" s="46"/>
      <c r="BG11" s="46">
        <v>137.21812800000001</v>
      </c>
      <c r="BH11" s="46">
        <v>894.63813000000005</v>
      </c>
      <c r="BI11" s="46">
        <v>1162.96729</v>
      </c>
      <c r="BJ11" s="46">
        <v>1084.348297</v>
      </c>
      <c r="BK11" s="46"/>
      <c r="BL11" s="46">
        <v>535.44606399999998</v>
      </c>
    </row>
    <row r="12" spans="1:64" s="41" customFormat="1" x14ac:dyDescent="0.25">
      <c r="A12" s="45" t="s">
        <v>3</v>
      </c>
      <c r="B12" s="46">
        <v>237.652413</v>
      </c>
      <c r="C12" s="46">
        <v>126.441605</v>
      </c>
      <c r="D12" s="46">
        <v>219.05169699999999</v>
      </c>
      <c r="E12" s="46">
        <v>107.01430000000001</v>
      </c>
      <c r="F12" s="46">
        <v>271.88468400000147</v>
      </c>
      <c r="G12" s="46">
        <v>329.143686</v>
      </c>
      <c r="H12" s="46">
        <v>586.35022600000002</v>
      </c>
      <c r="I12" s="46">
        <v>499.46515599999998</v>
      </c>
      <c r="J12" s="46">
        <v>1278.8879148679</v>
      </c>
      <c r="K12" s="46">
        <v>952.65396199999998</v>
      </c>
      <c r="L12" s="46">
        <v>1994.4464359999999</v>
      </c>
      <c r="M12" s="46">
        <v>1013.412822</v>
      </c>
      <c r="N12" s="46">
        <v>994.11207300000001</v>
      </c>
      <c r="O12" s="46">
        <v>648.83358399999997</v>
      </c>
      <c r="P12" s="46">
        <v>217.28349399999999</v>
      </c>
      <c r="Q12" s="46">
        <v>93.495005000000006</v>
      </c>
      <c r="R12" s="46">
        <v>112.014246</v>
      </c>
      <c r="S12" s="46">
        <v>144.30562</v>
      </c>
      <c r="T12" s="46">
        <v>500.73076200000003</v>
      </c>
      <c r="U12" s="46">
        <v>2210.882051</v>
      </c>
      <c r="V12" s="46">
        <v>1978.060373</v>
      </c>
      <c r="W12" s="46">
        <v>1890.2452040000001</v>
      </c>
      <c r="X12" s="46">
        <v>1857.814715</v>
      </c>
      <c r="Y12" s="46">
        <v>1405.3548559999999</v>
      </c>
      <c r="Z12" s="46">
        <v>50.252327999999999</v>
      </c>
      <c r="AA12" s="46">
        <v>1.3048690000000001</v>
      </c>
      <c r="AB12" s="46">
        <v>742.69470899999999</v>
      </c>
      <c r="AC12" s="46">
        <v>880.562184</v>
      </c>
      <c r="AD12" s="46">
        <v>989.29550300000005</v>
      </c>
      <c r="AE12" s="46">
        <v>1190.41787</v>
      </c>
      <c r="AF12" s="46">
        <v>1978.8758680000001</v>
      </c>
      <c r="AG12" s="46">
        <v>1630.1393720000001</v>
      </c>
      <c r="AH12" s="46">
        <v>2161.256805</v>
      </c>
      <c r="AI12" s="46">
        <v>1019.908417</v>
      </c>
      <c r="AJ12" s="46">
        <v>2295.8664389999999</v>
      </c>
      <c r="AK12" s="46">
        <v>1061.6221109999999</v>
      </c>
      <c r="AL12" s="46">
        <v>2089.3000000000002</v>
      </c>
      <c r="AM12" s="46">
        <v>645.4</v>
      </c>
      <c r="AN12" s="46">
        <v>143.9</v>
      </c>
      <c r="AO12" s="46">
        <v>2918.9</v>
      </c>
      <c r="AP12" s="46">
        <v>495.6</v>
      </c>
      <c r="AQ12" s="46">
        <v>1437.9</v>
      </c>
      <c r="AR12" s="46">
        <v>1954.1</v>
      </c>
      <c r="AS12" s="46">
        <v>3996.1</v>
      </c>
      <c r="AT12" s="46">
        <v>2194.8000000000002</v>
      </c>
      <c r="AU12" s="46">
        <v>1954.3</v>
      </c>
      <c r="AV12" s="46">
        <v>2838.6</v>
      </c>
      <c r="AW12" s="46">
        <v>993.7</v>
      </c>
      <c r="AX12" s="46">
        <v>1358.8160849999999</v>
      </c>
      <c r="AY12" s="46">
        <v>643.22328000000005</v>
      </c>
      <c r="AZ12" s="46">
        <v>1742.571657</v>
      </c>
      <c r="BA12" s="46">
        <v>305.78614099999999</v>
      </c>
      <c r="BB12" s="46">
        <v>767.76847699999996</v>
      </c>
      <c r="BC12" s="46">
        <v>426.88121899999999</v>
      </c>
      <c r="BD12" s="46">
        <v>157.64566600000001</v>
      </c>
      <c r="BE12" s="46">
        <v>284.40792800000003</v>
      </c>
      <c r="BF12" s="46">
        <v>1312.7770720000001</v>
      </c>
      <c r="BG12" s="46">
        <v>2005.9744599999999</v>
      </c>
      <c r="BH12" s="46">
        <v>1788.5985700000001</v>
      </c>
      <c r="BI12" s="46">
        <v>1094.616651</v>
      </c>
      <c r="BJ12" s="46">
        <v>629.40840200000002</v>
      </c>
      <c r="BK12" s="46">
        <v>464.16588300000001</v>
      </c>
      <c r="BL12" s="46">
        <v>84.427897000000002</v>
      </c>
    </row>
    <row r="13" spans="1:64" s="41" customFormat="1" x14ac:dyDescent="0.25">
      <c r="A13" s="45" t="s">
        <v>4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8.6235409999999995</v>
      </c>
      <c r="N13" s="46">
        <v>0</v>
      </c>
      <c r="O13" s="46">
        <v>0</v>
      </c>
      <c r="P13" s="46">
        <v>0</v>
      </c>
      <c r="Q13" s="46">
        <v>0</v>
      </c>
      <c r="R13" s="46">
        <v>89.151456999999994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/>
      <c r="AA13" s="46"/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1.04006</v>
      </c>
      <c r="AJ13" s="46">
        <v>0</v>
      </c>
      <c r="AK13" s="46">
        <v>0</v>
      </c>
      <c r="AL13" s="46">
        <v>0</v>
      </c>
      <c r="AM13" s="46">
        <v>0</v>
      </c>
      <c r="AN13" s="46">
        <v>0.7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6.9</v>
      </c>
      <c r="AW13" s="46">
        <v>0</v>
      </c>
      <c r="AX13" s="46">
        <v>0</v>
      </c>
      <c r="AY13" s="46">
        <v>0.91995300000000002</v>
      </c>
      <c r="AZ13" s="46">
        <v>0</v>
      </c>
      <c r="BA13" s="46">
        <v>11.115933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16.440318999999999</v>
      </c>
      <c r="BH13" s="46">
        <v>0</v>
      </c>
      <c r="BI13" s="46">
        <v>0</v>
      </c>
      <c r="BJ13" s="46"/>
      <c r="BK13" s="46"/>
      <c r="BL13" s="46"/>
    </row>
    <row r="14" spans="1:64" s="41" customFormat="1" x14ac:dyDescent="0.25">
      <c r="A14" s="45" t="s">
        <v>5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54.795056000000002</v>
      </c>
      <c r="P14" s="46">
        <v>2.0525410000000002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/>
      <c r="AA14" s="46"/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8.8903079999999992</v>
      </c>
      <c r="AL14" s="46">
        <v>0</v>
      </c>
      <c r="AM14" s="46">
        <v>41.5</v>
      </c>
      <c r="AN14" s="46">
        <v>0</v>
      </c>
      <c r="AO14" s="46">
        <v>0</v>
      </c>
      <c r="AP14" s="46">
        <v>0</v>
      </c>
      <c r="AQ14" s="46">
        <v>0</v>
      </c>
      <c r="AR14" s="46">
        <v>8.6999999999999993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/>
      <c r="BK14" s="46"/>
      <c r="BL14" s="46"/>
    </row>
    <row r="15" spans="1:64" s="41" customFormat="1" x14ac:dyDescent="0.25">
      <c r="A15" s="45" t="s">
        <v>6</v>
      </c>
      <c r="B15" s="46">
        <v>81.338494999999995</v>
      </c>
      <c r="C15" s="46">
        <v>24.551832999999998</v>
      </c>
      <c r="D15" s="46">
        <v>0.85180800000000001</v>
      </c>
      <c r="E15" s="46">
        <v>33.275328000000002</v>
      </c>
      <c r="F15" s="46">
        <v>10.92184</v>
      </c>
      <c r="G15" s="46">
        <v>11.837569</v>
      </c>
      <c r="H15" s="46">
        <v>28.987185</v>
      </c>
      <c r="I15" s="46">
        <v>21.133050000000001</v>
      </c>
      <c r="J15" s="46">
        <v>283.31604299999998</v>
      </c>
      <c r="K15" s="46">
        <v>446.22700200000003</v>
      </c>
      <c r="L15" s="46">
        <v>210.456211</v>
      </c>
      <c r="M15" s="46">
        <v>20.666229000000001</v>
      </c>
      <c r="N15" s="46">
        <v>365.89486799999997</v>
      </c>
      <c r="O15" s="46">
        <v>136.353736</v>
      </c>
      <c r="P15" s="46">
        <v>107.417012</v>
      </c>
      <c r="Q15" s="46">
        <v>136.98711900000001</v>
      </c>
      <c r="R15" s="46"/>
      <c r="S15" s="46">
        <v>16.371523</v>
      </c>
      <c r="T15" s="46">
        <v>74.666646</v>
      </c>
      <c r="U15" s="46">
        <v>44.081470000000003</v>
      </c>
      <c r="V15" s="46">
        <v>416.59747199999998</v>
      </c>
      <c r="W15" s="46"/>
      <c r="X15" s="46">
        <v>228.970507</v>
      </c>
      <c r="Y15" s="46">
        <v>0.54453200000000002</v>
      </c>
      <c r="Z15" s="46">
        <v>0.27716400000000002</v>
      </c>
      <c r="AA15" s="46">
        <v>1.0662400000000001</v>
      </c>
      <c r="AB15" s="46"/>
      <c r="AC15" s="46">
        <v>15.591670000000001</v>
      </c>
      <c r="AD15" s="46">
        <v>36.754660000000001</v>
      </c>
      <c r="AE15" s="46">
        <v>101.127639</v>
      </c>
      <c r="AF15" s="46">
        <v>212.61873299999999</v>
      </c>
      <c r="AG15" s="46">
        <v>106.008707</v>
      </c>
      <c r="AH15" s="46">
        <v>95.185783999999998</v>
      </c>
      <c r="AI15" s="46">
        <v>98.985230999999999</v>
      </c>
      <c r="AJ15" s="46">
        <v>54.078902999999997</v>
      </c>
      <c r="AK15" s="46">
        <v>110.860068</v>
      </c>
      <c r="AL15" s="46">
        <v>108</v>
      </c>
      <c r="AM15" s="46">
        <v>229</v>
      </c>
      <c r="AN15" s="46">
        <v>0</v>
      </c>
      <c r="AO15" s="46">
        <v>82.9</v>
      </c>
      <c r="AP15" s="46">
        <v>68.5</v>
      </c>
      <c r="AQ15" s="46">
        <v>0.9</v>
      </c>
      <c r="AR15" s="46">
        <v>3.4</v>
      </c>
      <c r="AS15" s="46">
        <v>42.4</v>
      </c>
      <c r="AT15" s="46">
        <v>324.89999999999998</v>
      </c>
      <c r="AU15" s="46">
        <v>279.2</v>
      </c>
      <c r="AV15" s="46">
        <v>332.8</v>
      </c>
      <c r="AW15" s="46">
        <v>127.1</v>
      </c>
      <c r="AX15" s="46">
        <v>7.8065769999999999</v>
      </c>
      <c r="AY15" s="46">
        <v>8.1980540000000008</v>
      </c>
      <c r="AZ15" s="46">
        <v>366.93143700000002</v>
      </c>
      <c r="BA15" s="46">
        <v>18.593150000000001</v>
      </c>
      <c r="BB15" s="46">
        <v>125.977794</v>
      </c>
      <c r="BC15" s="46">
        <v>0</v>
      </c>
      <c r="BD15" s="46">
        <v>28.275112</v>
      </c>
      <c r="BE15" s="46">
        <v>6.5133890000000001</v>
      </c>
      <c r="BF15" s="46">
        <v>159.668578</v>
      </c>
      <c r="BG15" s="46">
        <v>605.60664399999996</v>
      </c>
      <c r="BH15" s="46">
        <v>0</v>
      </c>
      <c r="BI15" s="46">
        <v>81.652269000000004</v>
      </c>
      <c r="BJ15" s="46"/>
      <c r="BK15" s="46"/>
      <c r="BL15" s="46"/>
    </row>
    <row r="16" spans="1:64" s="41" customFormat="1" x14ac:dyDescent="0.25">
      <c r="A16" s="45" t="s">
        <v>7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14.898490000000001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/>
      <c r="AA16" s="46"/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5.3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/>
      <c r="BK16" s="46"/>
      <c r="BL16" s="46"/>
    </row>
    <row r="17" spans="1:65" s="41" customFormat="1" x14ac:dyDescent="0.25">
      <c r="A17" s="45" t="s">
        <v>8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/>
      <c r="AA17" s="46"/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1.2924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/>
      <c r="BK17" s="46"/>
      <c r="BL17" s="46"/>
    </row>
    <row r="18" spans="1:65" s="41" customFormat="1" x14ac:dyDescent="0.25">
      <c r="A18" s="45" t="s">
        <v>9</v>
      </c>
      <c r="B18" s="46">
        <v>254.43708899999999</v>
      </c>
      <c r="C18" s="46">
        <v>260.586479</v>
      </c>
      <c r="D18" s="46">
        <v>254.82365999999999</v>
      </c>
      <c r="E18" s="46">
        <v>294.13051200000001</v>
      </c>
      <c r="F18" s="46">
        <v>0</v>
      </c>
      <c r="G18" s="46">
        <v>456.21651600000001</v>
      </c>
      <c r="H18" s="46">
        <v>227.38450700000001</v>
      </c>
      <c r="I18" s="46">
        <v>0</v>
      </c>
      <c r="J18" s="46">
        <v>214.70975100000001</v>
      </c>
      <c r="K18" s="46">
        <v>0</v>
      </c>
      <c r="L18" s="46">
        <v>95.892852000000005</v>
      </c>
      <c r="M18" s="46">
        <v>105.936668</v>
      </c>
      <c r="N18" s="46">
        <v>33.505713999999998</v>
      </c>
      <c r="O18" s="46">
        <v>110.63507799999999</v>
      </c>
      <c r="P18" s="46">
        <v>158.66236799999999</v>
      </c>
      <c r="Q18" s="46">
        <v>0</v>
      </c>
      <c r="R18" s="46">
        <v>150.493617</v>
      </c>
      <c r="S18" s="46">
        <v>105.78825399999999</v>
      </c>
      <c r="T18" s="46">
        <v>162.83249599999999</v>
      </c>
      <c r="U18" s="46">
        <v>0</v>
      </c>
      <c r="V18" s="46">
        <v>73.464583000000005</v>
      </c>
      <c r="W18" s="46">
        <v>80.152553999999995</v>
      </c>
      <c r="X18" s="46">
        <v>0</v>
      </c>
      <c r="Y18" s="46">
        <v>62.085375999999997</v>
      </c>
      <c r="Z18" s="46">
        <v>11.89335</v>
      </c>
      <c r="AA18" s="46">
        <v>60.003869999999999</v>
      </c>
      <c r="AB18" s="46">
        <v>0</v>
      </c>
      <c r="AC18" s="46">
        <v>60.415236</v>
      </c>
      <c r="AD18" s="46">
        <v>0</v>
      </c>
      <c r="AE18" s="46">
        <v>60.798023999999998</v>
      </c>
      <c r="AF18" s="46">
        <v>0</v>
      </c>
      <c r="AG18" s="46">
        <v>96.335316000000006</v>
      </c>
      <c r="AH18" s="46">
        <v>96.733373</v>
      </c>
      <c r="AI18" s="46">
        <v>0</v>
      </c>
      <c r="AJ18" s="46">
        <v>60.318199999999997</v>
      </c>
      <c r="AK18" s="46">
        <v>0</v>
      </c>
      <c r="AL18" s="46">
        <v>160.30000000000001</v>
      </c>
      <c r="AM18" s="46">
        <v>160.5</v>
      </c>
      <c r="AN18" s="46">
        <v>210.9</v>
      </c>
      <c r="AO18" s="46">
        <v>123.9</v>
      </c>
      <c r="AP18" s="46">
        <v>98.5</v>
      </c>
      <c r="AQ18" s="46">
        <v>109.4</v>
      </c>
      <c r="AR18" s="46">
        <v>67.900000000000006</v>
      </c>
      <c r="AS18" s="46">
        <v>217.5</v>
      </c>
      <c r="AT18" s="46">
        <v>162.1</v>
      </c>
      <c r="AU18" s="46">
        <v>245.6</v>
      </c>
      <c r="AV18" s="46">
        <v>163.19999999999999</v>
      </c>
      <c r="AW18" s="46">
        <v>221.7</v>
      </c>
      <c r="AX18" s="46">
        <v>0</v>
      </c>
      <c r="AY18" s="46">
        <v>0</v>
      </c>
      <c r="AZ18" s="46">
        <v>223.75787500000001</v>
      </c>
      <c r="BA18" s="46">
        <v>175.40167299999999</v>
      </c>
      <c r="BB18" s="46">
        <v>188.37810400000001</v>
      </c>
      <c r="BC18" s="46">
        <v>227.01262600000001</v>
      </c>
      <c r="BD18" s="46">
        <v>0</v>
      </c>
      <c r="BE18" s="46">
        <v>191.116187</v>
      </c>
      <c r="BF18" s="46">
        <v>294.17525799999999</v>
      </c>
      <c r="BG18" s="46">
        <v>31.682991999999999</v>
      </c>
      <c r="BH18" s="46">
        <v>182.98779500000001</v>
      </c>
      <c r="BI18" s="46">
        <v>151.53062399999999</v>
      </c>
      <c r="BJ18" s="46">
        <v>170.94278800000001</v>
      </c>
      <c r="BK18" s="46">
        <v>186.71436</v>
      </c>
      <c r="BL18" s="46">
        <v>100.916156</v>
      </c>
    </row>
    <row r="19" spans="1:65" s="41" customFormat="1" x14ac:dyDescent="0.25">
      <c r="A19" s="45" t="s">
        <v>10</v>
      </c>
      <c r="B19" s="46">
        <v>12.841739</v>
      </c>
      <c r="C19" s="46">
        <v>2.4422860000000002</v>
      </c>
      <c r="D19" s="46">
        <v>0</v>
      </c>
      <c r="E19" s="46">
        <v>385.990565</v>
      </c>
      <c r="F19" s="46">
        <v>2.2019760000000002</v>
      </c>
      <c r="G19" s="46">
        <v>0</v>
      </c>
      <c r="H19" s="46">
        <v>0</v>
      </c>
      <c r="I19" s="46">
        <v>1.4399420000000001</v>
      </c>
      <c r="J19" s="46">
        <v>103.585807</v>
      </c>
      <c r="K19" s="46">
        <v>1.7286779999999999</v>
      </c>
      <c r="L19" s="46">
        <v>168.19454899999999</v>
      </c>
      <c r="M19" s="46">
        <v>0</v>
      </c>
      <c r="N19" s="46">
        <v>1.863853</v>
      </c>
      <c r="O19" s="46">
        <v>240.08898600000001</v>
      </c>
      <c r="P19" s="46">
        <v>2.417732</v>
      </c>
      <c r="Q19" s="46">
        <v>0</v>
      </c>
      <c r="R19" s="46">
        <v>1.7943199999999999</v>
      </c>
      <c r="S19" s="46">
        <v>84.883483999999996</v>
      </c>
      <c r="T19" s="46">
        <v>0</v>
      </c>
      <c r="U19" s="46">
        <v>0</v>
      </c>
      <c r="V19" s="46">
        <v>48.913666999999997</v>
      </c>
      <c r="W19" s="46">
        <v>215.11263600000001</v>
      </c>
      <c r="X19" s="46">
        <v>1.120841</v>
      </c>
      <c r="Y19" s="46">
        <v>123.5</v>
      </c>
      <c r="Z19" s="46">
        <v>6.6138130000000004</v>
      </c>
      <c r="AA19" s="46"/>
      <c r="AB19" s="46">
        <v>1.513857</v>
      </c>
      <c r="AC19" s="46">
        <v>101.24956400000001</v>
      </c>
      <c r="AD19" s="46">
        <v>112.538949</v>
      </c>
      <c r="AE19" s="46">
        <v>0</v>
      </c>
      <c r="AF19" s="46">
        <v>158.31701100000001</v>
      </c>
      <c r="AG19" s="46">
        <v>1.3485590000000001</v>
      </c>
      <c r="AH19" s="46">
        <v>7.9533009999999997</v>
      </c>
      <c r="AI19" s="46">
        <v>0</v>
      </c>
      <c r="AJ19" s="46">
        <v>1.5502609999999999</v>
      </c>
      <c r="AK19" s="46">
        <v>6.965662</v>
      </c>
      <c r="AL19" s="46">
        <v>430.8</v>
      </c>
      <c r="AM19" s="46">
        <v>0</v>
      </c>
      <c r="AN19" s="46">
        <v>121.6</v>
      </c>
      <c r="AO19" s="46">
        <v>3.3</v>
      </c>
      <c r="AP19" s="46">
        <v>0.8</v>
      </c>
      <c r="AQ19" s="46">
        <v>158.5</v>
      </c>
      <c r="AR19" s="46">
        <v>0</v>
      </c>
      <c r="AS19" s="46">
        <v>513.20000000000005</v>
      </c>
      <c r="AT19" s="46">
        <v>748.5</v>
      </c>
      <c r="AU19" s="46">
        <v>355.1</v>
      </c>
      <c r="AV19" s="46">
        <v>100.3</v>
      </c>
      <c r="AW19" s="46">
        <v>80.400000000000006</v>
      </c>
      <c r="AX19" s="46">
        <v>1.8253239999999999</v>
      </c>
      <c r="AY19" s="46">
        <v>0</v>
      </c>
      <c r="AZ19" s="46">
        <v>15.68168</v>
      </c>
      <c r="BA19" s="46">
        <v>0</v>
      </c>
      <c r="BB19" s="46">
        <v>1.969768</v>
      </c>
      <c r="BC19" s="46">
        <v>1.3726799999999999</v>
      </c>
      <c r="BD19" s="46">
        <v>0</v>
      </c>
      <c r="BE19" s="46">
        <v>118.791623</v>
      </c>
      <c r="BF19" s="46">
        <v>71.615787999999995</v>
      </c>
      <c r="BG19" s="46">
        <v>0</v>
      </c>
      <c r="BH19" s="46">
        <v>2.472334</v>
      </c>
      <c r="BI19" s="46">
        <v>0</v>
      </c>
      <c r="BJ19" s="46">
        <v>1.631157</v>
      </c>
      <c r="BK19" s="46">
        <v>1.0390280000000001</v>
      </c>
      <c r="BL19" s="46"/>
    </row>
    <row r="20" spans="1:65" s="41" customFormat="1" x14ac:dyDescent="0.25">
      <c r="A20" s="45" t="s">
        <v>11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/>
      <c r="AA20" s="46"/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/>
      <c r="BK20" s="46"/>
      <c r="BL20" s="46"/>
    </row>
    <row r="21" spans="1:65" s="41" customFormat="1" x14ac:dyDescent="0.25">
      <c r="A21" s="45" t="s">
        <v>17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/>
      <c r="AA21" s="46"/>
      <c r="AB21" s="46">
        <v>0</v>
      </c>
      <c r="AC21" s="46">
        <v>0</v>
      </c>
      <c r="AD21" s="46">
        <v>0</v>
      </c>
      <c r="AE21" s="46">
        <v>25.034192000000001</v>
      </c>
      <c r="AF21" s="46">
        <v>0</v>
      </c>
      <c r="AG21" s="46">
        <v>534.048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/>
      <c r="BK21" s="46"/>
      <c r="BL21" s="46"/>
    </row>
    <row r="22" spans="1:65" s="41" customFormat="1" x14ac:dyDescent="0.25">
      <c r="A22" s="45" t="s">
        <v>13</v>
      </c>
      <c r="B22" s="46">
        <v>4.3359439999999996</v>
      </c>
      <c r="C22" s="46">
        <v>0</v>
      </c>
      <c r="D22" s="46">
        <v>2.3521730000000001</v>
      </c>
      <c r="E22" s="46">
        <v>0.78444599999999998</v>
      </c>
      <c r="F22" s="46">
        <v>0</v>
      </c>
      <c r="G22" s="46">
        <v>3.1570960000000001</v>
      </c>
      <c r="H22" s="46">
        <v>209.17761300000001</v>
      </c>
      <c r="I22" s="46">
        <v>111.212991</v>
      </c>
      <c r="J22" s="46">
        <v>100.378552</v>
      </c>
      <c r="K22" s="46">
        <v>0</v>
      </c>
      <c r="L22" s="46">
        <v>343.072318</v>
      </c>
      <c r="M22" s="46">
        <v>14.311779999999999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109.388223</v>
      </c>
      <c r="U22" s="46">
        <v>103.077236</v>
      </c>
      <c r="V22" s="46">
        <v>0</v>
      </c>
      <c r="W22" s="46">
        <v>0</v>
      </c>
      <c r="X22" s="46">
        <v>0</v>
      </c>
      <c r="Y22" s="46">
        <v>0.42408600000000002</v>
      </c>
      <c r="Z22" s="46"/>
      <c r="AA22" s="46"/>
      <c r="AB22" s="46">
        <v>0.92195899999999997</v>
      </c>
      <c r="AC22" s="46">
        <v>0</v>
      </c>
      <c r="AD22" s="46">
        <v>0.865927</v>
      </c>
      <c r="AE22" s="46">
        <v>0</v>
      </c>
      <c r="AF22" s="46">
        <v>0</v>
      </c>
      <c r="AG22" s="46">
        <v>0</v>
      </c>
      <c r="AH22" s="46">
        <v>380.87920699999995</v>
      </c>
      <c r="AI22" s="46">
        <v>0</v>
      </c>
      <c r="AJ22" s="46">
        <v>0</v>
      </c>
      <c r="AK22" s="46">
        <v>80.611844000000005</v>
      </c>
      <c r="AL22" s="46">
        <v>0</v>
      </c>
      <c r="AM22" s="46">
        <v>0</v>
      </c>
      <c r="AN22" s="46">
        <v>0</v>
      </c>
      <c r="AO22" s="46">
        <v>27.6</v>
      </c>
      <c r="AP22" s="46">
        <v>0</v>
      </c>
      <c r="AQ22" s="46">
        <v>0</v>
      </c>
      <c r="AR22" s="46">
        <v>0</v>
      </c>
      <c r="AS22" s="46">
        <v>113.7</v>
      </c>
      <c r="AT22" s="46">
        <v>0</v>
      </c>
      <c r="AU22" s="46">
        <v>208.8</v>
      </c>
      <c r="AV22" s="46">
        <v>0</v>
      </c>
      <c r="AW22" s="46">
        <v>0</v>
      </c>
      <c r="AX22" s="46">
        <v>0</v>
      </c>
      <c r="AY22" s="46">
        <v>0</v>
      </c>
      <c r="AZ22" s="46">
        <v>91.394786999999994</v>
      </c>
      <c r="BA22" s="46">
        <v>0</v>
      </c>
      <c r="BB22" s="46">
        <v>0</v>
      </c>
      <c r="BC22" s="46">
        <v>3.0097849999999999</v>
      </c>
      <c r="BD22" s="46">
        <v>0</v>
      </c>
      <c r="BE22" s="46">
        <v>0</v>
      </c>
      <c r="BF22" s="46">
        <v>3.093302</v>
      </c>
      <c r="BG22" s="46">
        <v>0</v>
      </c>
      <c r="BH22" s="46">
        <v>67.215152000000003</v>
      </c>
      <c r="BI22" s="46">
        <v>51.412976999999998</v>
      </c>
      <c r="BJ22" s="46"/>
      <c r="BK22" s="46">
        <v>4.5613349999999997</v>
      </c>
      <c r="BL22" s="46"/>
    </row>
    <row r="23" spans="1:65" s="41" customFormat="1" x14ac:dyDescent="0.25">
      <c r="A23" s="42" t="s">
        <v>14</v>
      </c>
      <c r="B23" s="44">
        <f>SUM(B24:B27)</f>
        <v>3377.6889594499999</v>
      </c>
      <c r="C23" s="44">
        <f t="shared" ref="C23:BF23" si="2">SUM(C24:C27)</f>
        <v>1270.4321040499999</v>
      </c>
      <c r="D23" s="44">
        <f t="shared" si="2"/>
        <v>1022.84455765</v>
      </c>
      <c r="E23" s="44">
        <f t="shared" si="2"/>
        <v>500.34407349999998</v>
      </c>
      <c r="F23" s="44">
        <f t="shared" si="2"/>
        <v>657.19439069999999</v>
      </c>
      <c r="G23" s="44">
        <f t="shared" si="2"/>
        <v>2915.3408999499998</v>
      </c>
      <c r="H23" s="44">
        <f t="shared" si="2"/>
        <v>3997.7760060209739</v>
      </c>
      <c r="I23" s="44">
        <f t="shared" si="2"/>
        <v>7628.3648644999994</v>
      </c>
      <c r="J23" s="44">
        <f t="shared" si="2"/>
        <v>6085.9344019290265</v>
      </c>
      <c r="K23" s="44">
        <f t="shared" si="2"/>
        <v>4256.7194416997199</v>
      </c>
      <c r="L23" s="44">
        <f t="shared" si="2"/>
        <v>7598.6110177500004</v>
      </c>
      <c r="M23" s="44">
        <f t="shared" si="2"/>
        <v>5483.5541510000003</v>
      </c>
      <c r="N23" s="44">
        <f t="shared" si="2"/>
        <v>3423.7212821711701</v>
      </c>
      <c r="O23" s="44">
        <f t="shared" si="2"/>
        <v>5188.0051253000001</v>
      </c>
      <c r="P23" s="44">
        <f t="shared" si="2"/>
        <v>1393.18013365</v>
      </c>
      <c r="Q23" s="44">
        <f t="shared" si="2"/>
        <v>813.47404119999987</v>
      </c>
      <c r="R23" s="44">
        <f t="shared" si="2"/>
        <v>903.88861789999999</v>
      </c>
      <c r="S23" s="44">
        <f t="shared" si="2"/>
        <v>1093.0357297</v>
      </c>
      <c r="T23" s="44">
        <f t="shared" si="2"/>
        <v>3269.0286102999999</v>
      </c>
      <c r="U23" s="44">
        <f t="shared" si="2"/>
        <v>6610.5689338000002</v>
      </c>
      <c r="V23" s="44">
        <f t="shared" si="2"/>
        <v>4875.3415305999997</v>
      </c>
      <c r="W23" s="44">
        <f t="shared" si="2"/>
        <v>3427.5339988999999</v>
      </c>
      <c r="X23" s="44">
        <f t="shared" si="2"/>
        <v>6780.9480022999996</v>
      </c>
      <c r="Y23" s="44">
        <f t="shared" si="2"/>
        <v>6232.8182420000003</v>
      </c>
      <c r="Z23" s="44">
        <f t="shared" si="2"/>
        <v>3847.0278440500001</v>
      </c>
      <c r="AA23" s="44">
        <f t="shared" si="2"/>
        <v>1071.8640946300002</v>
      </c>
      <c r="AB23" s="44">
        <f t="shared" si="2"/>
        <v>1380.5416617999999</v>
      </c>
      <c r="AC23" s="44">
        <f t="shared" si="2"/>
        <v>635.37715379999997</v>
      </c>
      <c r="AD23" s="44">
        <f t="shared" si="2"/>
        <v>809.04362264999997</v>
      </c>
      <c r="AE23" s="44">
        <f t="shared" si="2"/>
        <v>554.7001186</v>
      </c>
      <c r="AF23" s="44">
        <f t="shared" si="2"/>
        <v>1316.3398397999999</v>
      </c>
      <c r="AG23" s="44">
        <f t="shared" si="2"/>
        <v>1524.7691616</v>
      </c>
      <c r="AH23" s="44">
        <f t="shared" si="2"/>
        <v>4311.0106816500002</v>
      </c>
      <c r="AI23" s="44">
        <f t="shared" si="2"/>
        <v>3560.9252698999999</v>
      </c>
      <c r="AJ23" s="44">
        <f t="shared" si="2"/>
        <v>2416.4053899999999</v>
      </c>
      <c r="AK23" s="44">
        <f t="shared" si="2"/>
        <v>3255.9248917499995</v>
      </c>
      <c r="AL23" s="44">
        <f t="shared" si="2"/>
        <v>3180.9</v>
      </c>
      <c r="AM23" s="44">
        <f t="shared" si="2"/>
        <v>1138.8</v>
      </c>
      <c r="AN23" s="44">
        <f t="shared" si="2"/>
        <v>1414.5</v>
      </c>
      <c r="AO23" s="44">
        <f t="shared" si="2"/>
        <v>729.5</v>
      </c>
      <c r="AP23" s="44">
        <f t="shared" si="2"/>
        <v>1209.4000000000001</v>
      </c>
      <c r="AQ23" s="44">
        <f t="shared" si="2"/>
        <v>617.1</v>
      </c>
      <c r="AR23" s="44">
        <f t="shared" si="2"/>
        <v>2100.1</v>
      </c>
      <c r="AS23" s="44">
        <f t="shared" si="2"/>
        <v>2921.8</v>
      </c>
      <c r="AT23" s="44">
        <f t="shared" si="2"/>
        <v>3123.8</v>
      </c>
      <c r="AU23" s="44">
        <f t="shared" si="2"/>
        <v>3930.1</v>
      </c>
      <c r="AV23" s="44">
        <f t="shared" si="2"/>
        <v>3917.7999999999997</v>
      </c>
      <c r="AW23" s="44">
        <f t="shared" si="2"/>
        <v>1744.5</v>
      </c>
      <c r="AX23" s="44">
        <f t="shared" si="2"/>
        <v>2036.0436490499999</v>
      </c>
      <c r="AY23" s="44">
        <f t="shared" si="2"/>
        <v>2175.6719170000001</v>
      </c>
      <c r="AZ23" s="44">
        <f t="shared" si="2"/>
        <v>3530.4937131499992</v>
      </c>
      <c r="BA23" s="44">
        <f t="shared" si="2"/>
        <v>3700.00637375</v>
      </c>
      <c r="BB23" s="44">
        <f t="shared" si="2"/>
        <v>2042.40452155</v>
      </c>
      <c r="BC23" s="44">
        <f t="shared" si="2"/>
        <v>1184.4751514499999</v>
      </c>
      <c r="BD23" s="44">
        <f t="shared" si="2"/>
        <v>2482.4374444999999</v>
      </c>
      <c r="BE23" s="44">
        <f t="shared" si="2"/>
        <v>2121.843206</v>
      </c>
      <c r="BF23" s="44">
        <f t="shared" si="2"/>
        <v>3102.5146529499998</v>
      </c>
      <c r="BG23" s="44">
        <v>1895.8342852999999</v>
      </c>
      <c r="BH23" s="44">
        <v>1764.0026053500001</v>
      </c>
      <c r="BI23" s="44">
        <v>1447.6526292999999</v>
      </c>
      <c r="BJ23" s="44">
        <v>2706.7927113999999</v>
      </c>
      <c r="BK23" s="44">
        <v>1048.4776474</v>
      </c>
      <c r="BL23" s="44">
        <v>437.04660834999993</v>
      </c>
    </row>
    <row r="24" spans="1:65" s="41" customFormat="1" x14ac:dyDescent="0.25">
      <c r="A24" s="45" t="s">
        <v>15</v>
      </c>
      <c r="B24" s="46">
        <v>2911.1277770000002</v>
      </c>
      <c r="C24" s="46">
        <v>695.49842000000001</v>
      </c>
      <c r="D24" s="46">
        <v>45.430546</v>
      </c>
      <c r="E24" s="46">
        <v>0.970499</v>
      </c>
      <c r="F24" s="46">
        <v>0</v>
      </c>
      <c r="G24" s="46">
        <v>1647.4695019999999</v>
      </c>
      <c r="H24" s="46">
        <v>3199.1768419999999</v>
      </c>
      <c r="I24" s="46">
        <v>6733.7020629999997</v>
      </c>
      <c r="J24" s="46">
        <v>5044.1889155000008</v>
      </c>
      <c r="K24" s="46">
        <v>3712.4245209999999</v>
      </c>
      <c r="L24" s="46">
        <v>6973.8602680000004</v>
      </c>
      <c r="M24" s="46">
        <v>4861.9541509999999</v>
      </c>
      <c r="N24" s="46">
        <v>2816.537973</v>
      </c>
      <c r="O24" s="46">
        <v>4442.3790820000004</v>
      </c>
      <c r="P24" s="46">
        <v>888.21788500000002</v>
      </c>
      <c r="Q24" s="46">
        <v>271.20908800000001</v>
      </c>
      <c r="R24" s="46">
        <v>295.20911699999999</v>
      </c>
      <c r="S24" s="46">
        <v>559.90018299999997</v>
      </c>
      <c r="T24" s="46">
        <v>2608.7373010000001</v>
      </c>
      <c r="U24" s="46">
        <v>4891.7271600000004</v>
      </c>
      <c r="V24" s="46">
        <v>4083.9710669999999</v>
      </c>
      <c r="W24" s="46">
        <v>3234.3867439999999</v>
      </c>
      <c r="X24" s="46">
        <v>6358.87896</v>
      </c>
      <c r="Y24" s="46">
        <v>5897.3082420000001</v>
      </c>
      <c r="Z24" s="46">
        <v>3213.12725</v>
      </c>
      <c r="AA24" s="46">
        <v>545.40984200000003</v>
      </c>
      <c r="AB24" s="46">
        <v>770.60847100000001</v>
      </c>
      <c r="AC24" s="46">
        <v>0</v>
      </c>
      <c r="AD24" s="46">
        <v>0</v>
      </c>
      <c r="AE24" s="46">
        <v>0</v>
      </c>
      <c r="AF24" s="46">
        <v>299.88084900000001</v>
      </c>
      <c r="AG24" s="46">
        <v>596.69393200000002</v>
      </c>
      <c r="AH24" s="46">
        <v>3442.4232849999999</v>
      </c>
      <c r="AI24" s="46">
        <v>2330.6992620000001</v>
      </c>
      <c r="AJ24" s="46">
        <v>1812.3886440000001</v>
      </c>
      <c r="AK24" s="46">
        <v>2271.4480279999998</v>
      </c>
      <c r="AL24" s="46">
        <v>2505.5</v>
      </c>
      <c r="AM24" s="46">
        <v>426.8</v>
      </c>
      <c r="AN24" s="46">
        <v>762.7</v>
      </c>
      <c r="AO24" s="46">
        <v>79.900000000000006</v>
      </c>
      <c r="AP24" s="46">
        <v>436.2</v>
      </c>
      <c r="AQ24" s="46">
        <v>0</v>
      </c>
      <c r="AR24" s="46">
        <v>1284.3</v>
      </c>
      <c r="AS24" s="46">
        <v>2095.6</v>
      </c>
      <c r="AT24" s="46">
        <v>2331.6999999999998</v>
      </c>
      <c r="AU24" s="46">
        <v>3444.4</v>
      </c>
      <c r="AV24" s="46">
        <v>2117.6999999999998</v>
      </c>
      <c r="AW24" s="46">
        <v>1399.6</v>
      </c>
      <c r="AX24" s="46">
        <v>1468.660001</v>
      </c>
      <c r="AY24" s="46">
        <v>1578.7572970000001</v>
      </c>
      <c r="AZ24" s="46">
        <v>2110.7658299999998</v>
      </c>
      <c r="BA24" s="46">
        <v>3084.3170319999999</v>
      </c>
      <c r="BB24" s="46">
        <v>1369.5439349999999</v>
      </c>
      <c r="BC24" s="46">
        <v>713.38688200000001</v>
      </c>
      <c r="BD24" s="46">
        <v>1896.5131269999999</v>
      </c>
      <c r="BE24" s="46">
        <v>1550.0662400000001</v>
      </c>
      <c r="BF24" s="46">
        <v>2285.1215259999999</v>
      </c>
      <c r="BG24" s="46">
        <v>858.13755700000002</v>
      </c>
      <c r="BH24" s="46">
        <v>1241.0096840000001</v>
      </c>
      <c r="BI24" s="46">
        <v>886.27476300000001</v>
      </c>
      <c r="BJ24" s="46">
        <v>1996.7707559999999</v>
      </c>
      <c r="BK24" s="46">
        <v>551.32800099999997</v>
      </c>
      <c r="BL24" s="46">
        <v>5.8672589999999998</v>
      </c>
    </row>
    <row r="25" spans="1:65" s="41" customFormat="1" x14ac:dyDescent="0.25">
      <c r="A25" s="45" t="s">
        <v>16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/>
      <c r="AA25" s="46"/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204.569988</v>
      </c>
      <c r="AI25" s="46">
        <v>105.113873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20.8</v>
      </c>
      <c r="AP25" s="46">
        <v>0</v>
      </c>
      <c r="AQ25" s="46">
        <v>0</v>
      </c>
      <c r="AR25" s="46">
        <v>0</v>
      </c>
      <c r="AS25" s="46">
        <v>0</v>
      </c>
      <c r="AT25" s="46">
        <v>75.8</v>
      </c>
      <c r="AU25" s="46">
        <v>20</v>
      </c>
      <c r="AV25" s="46">
        <v>477.5</v>
      </c>
      <c r="AW25" s="46">
        <v>0</v>
      </c>
      <c r="AX25" s="46">
        <v>18.474978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/>
      <c r="BK25" s="46"/>
      <c r="BL25" s="46"/>
    </row>
    <row r="26" spans="1:65" s="41" customFormat="1" ht="16.5" customHeight="1" x14ac:dyDescent="0.25">
      <c r="A26" s="45" t="s">
        <v>12</v>
      </c>
      <c r="B26" s="46">
        <v>466.56118244999993</v>
      </c>
      <c r="C26" s="46">
        <v>574.93368405000001</v>
      </c>
      <c r="D26" s="46">
        <v>977.41401164999991</v>
      </c>
      <c r="E26" s="46">
        <v>493.90837649999997</v>
      </c>
      <c r="F26" s="46">
        <v>657.19439069999999</v>
      </c>
      <c r="G26" s="46">
        <v>1267.8713979499998</v>
      </c>
      <c r="H26" s="46">
        <v>798.59916402097429</v>
      </c>
      <c r="I26" s="46">
        <v>894.66280149999989</v>
      </c>
      <c r="J26" s="46">
        <v>1041.7454864290257</v>
      </c>
      <c r="K26" s="46">
        <v>544.29492069972025</v>
      </c>
      <c r="L26" s="46">
        <v>624.75074975000007</v>
      </c>
      <c r="M26" s="46">
        <v>621.6</v>
      </c>
      <c r="N26" s="46">
        <v>607.18330917116998</v>
      </c>
      <c r="O26" s="46">
        <v>745.62604329999999</v>
      </c>
      <c r="P26" s="46">
        <v>504.96224865000005</v>
      </c>
      <c r="Q26" s="46">
        <v>542.26495319999992</v>
      </c>
      <c r="R26" s="46">
        <v>608.67950089999999</v>
      </c>
      <c r="S26" s="46">
        <v>533.13554669999996</v>
      </c>
      <c r="T26" s="46">
        <v>660.29130929999997</v>
      </c>
      <c r="U26" s="46">
        <v>1718.8417737999998</v>
      </c>
      <c r="V26" s="46">
        <v>791.37046359999999</v>
      </c>
      <c r="W26" s="46">
        <v>193.14725489999998</v>
      </c>
      <c r="X26" s="46">
        <v>422.06904229999998</v>
      </c>
      <c r="Y26" s="46">
        <v>335.51</v>
      </c>
      <c r="Z26" s="46">
        <v>633.90059405</v>
      </c>
      <c r="AA26" s="46">
        <v>526.45425263000004</v>
      </c>
      <c r="AB26" s="46">
        <v>609.93319080000003</v>
      </c>
      <c r="AC26" s="46">
        <v>635.37715379999997</v>
      </c>
      <c r="AD26" s="46">
        <v>809.04362264999997</v>
      </c>
      <c r="AE26" s="46">
        <v>554.7001186</v>
      </c>
      <c r="AF26" s="46">
        <v>1016.4589907999999</v>
      </c>
      <c r="AG26" s="46">
        <v>928.07522959999994</v>
      </c>
      <c r="AH26" s="46">
        <v>664.01740864999999</v>
      </c>
      <c r="AI26" s="46">
        <v>611.08896800000002</v>
      </c>
      <c r="AJ26" s="46">
        <v>604.01674600000001</v>
      </c>
      <c r="AK26" s="46">
        <v>868.52689874999999</v>
      </c>
      <c r="AL26" s="46">
        <v>675.4</v>
      </c>
      <c r="AM26" s="46">
        <v>712</v>
      </c>
      <c r="AN26" s="46">
        <v>651.79999999999995</v>
      </c>
      <c r="AO26" s="46">
        <v>628.79999999999995</v>
      </c>
      <c r="AP26" s="46">
        <v>773.2</v>
      </c>
      <c r="AQ26" s="46">
        <v>548.4</v>
      </c>
      <c r="AR26" s="46">
        <v>770.1</v>
      </c>
      <c r="AS26" s="46">
        <v>721.7</v>
      </c>
      <c r="AT26" s="46">
        <v>554.4</v>
      </c>
      <c r="AU26" s="46">
        <v>465.7</v>
      </c>
      <c r="AV26" s="46">
        <v>1300</v>
      </c>
      <c r="AW26" s="46">
        <v>344.9</v>
      </c>
      <c r="AX26" s="46">
        <v>548.90867004999996</v>
      </c>
      <c r="AY26" s="46">
        <v>596.91462000000001</v>
      </c>
      <c r="AZ26" s="46">
        <v>555.52051414999983</v>
      </c>
      <c r="BA26" s="46">
        <v>615.68934174999993</v>
      </c>
      <c r="BB26" s="46">
        <v>672.86058655000011</v>
      </c>
      <c r="BC26" s="46">
        <v>471.08826944999998</v>
      </c>
      <c r="BD26" s="46">
        <v>554.44153649999998</v>
      </c>
      <c r="BE26" s="46">
        <v>488.94519000000003</v>
      </c>
      <c r="BF26" s="46">
        <v>651.31999695000002</v>
      </c>
      <c r="BG26" s="46">
        <v>1037.6967282999999</v>
      </c>
      <c r="BH26" s="46">
        <v>522.99292135000007</v>
      </c>
      <c r="BI26" s="46">
        <v>517.8069663</v>
      </c>
      <c r="BJ26" s="46">
        <v>657.52574440000001</v>
      </c>
      <c r="BK26" s="46">
        <v>497.14964639999999</v>
      </c>
      <c r="BL26" s="46">
        <v>402.64926734999995</v>
      </c>
      <c r="BM26" s="85"/>
    </row>
    <row r="27" spans="1:65" s="41" customFormat="1" x14ac:dyDescent="0.25">
      <c r="A27" s="45" t="s">
        <v>18</v>
      </c>
      <c r="B27" s="46">
        <v>0</v>
      </c>
      <c r="C27" s="46">
        <v>0</v>
      </c>
      <c r="D27" s="46">
        <v>0</v>
      </c>
      <c r="E27" s="46">
        <v>5.465198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/>
      <c r="AA27" s="46"/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514.02316689999998</v>
      </c>
      <c r="AJ27" s="46">
        <v>0</v>
      </c>
      <c r="AK27" s="46">
        <v>115.94996500000001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68.7</v>
      </c>
      <c r="AR27" s="46">
        <v>45.7</v>
      </c>
      <c r="AS27" s="46">
        <v>104.5</v>
      </c>
      <c r="AT27" s="46">
        <v>161.9</v>
      </c>
      <c r="AU27" s="46">
        <v>0</v>
      </c>
      <c r="AV27" s="46">
        <v>22.6</v>
      </c>
      <c r="AW27" s="46">
        <v>0</v>
      </c>
      <c r="AX27" s="46">
        <v>0</v>
      </c>
      <c r="AY27" s="46">
        <v>0</v>
      </c>
      <c r="AZ27" s="46">
        <v>864.20736899999997</v>
      </c>
      <c r="BA27" s="46">
        <v>0</v>
      </c>
      <c r="BB27" s="46">
        <v>0</v>
      </c>
      <c r="BC27" s="46">
        <v>0</v>
      </c>
      <c r="BD27" s="46">
        <v>31.482780999999999</v>
      </c>
      <c r="BE27" s="46">
        <v>82.831776000000005</v>
      </c>
      <c r="BF27" s="46">
        <v>166.07312999999999</v>
      </c>
      <c r="BG27" s="46">
        <v>0</v>
      </c>
      <c r="BH27" s="46">
        <v>0</v>
      </c>
      <c r="BI27" s="46">
        <v>43.570900000000002</v>
      </c>
      <c r="BJ27" s="46">
        <v>52.496210999999995</v>
      </c>
      <c r="BK27" s="46"/>
      <c r="BL27" s="46">
        <v>28.530082</v>
      </c>
    </row>
    <row r="28" spans="1:65" s="41" customFormat="1" x14ac:dyDescent="0.25">
      <c r="A28" s="42" t="s">
        <v>19</v>
      </c>
      <c r="B28" s="44">
        <v>4262.2388957999992</v>
      </c>
      <c r="C28" s="44">
        <v>5005.7728382000014</v>
      </c>
      <c r="D28" s="44">
        <v>4624.6859936000001</v>
      </c>
      <c r="E28" s="44">
        <v>3740.3797269999991</v>
      </c>
      <c r="F28" s="44">
        <v>2637.6342638000006</v>
      </c>
      <c r="G28" s="44">
        <v>5157.7765288000001</v>
      </c>
      <c r="H28" s="44">
        <v>3929.9579760838974</v>
      </c>
      <c r="I28" s="44">
        <v>3294.8959930000001</v>
      </c>
      <c r="J28" s="44">
        <v>4607.2156492061022</v>
      </c>
      <c r="K28" s="44">
        <v>3005.1024187988805</v>
      </c>
      <c r="L28" s="44">
        <v>5385.6713340000006</v>
      </c>
      <c r="M28" s="44">
        <v>3422.9245369999999</v>
      </c>
      <c r="N28" s="44">
        <v>3493.2498156846791</v>
      </c>
      <c r="O28" s="44">
        <v>5121.1587472000037</v>
      </c>
      <c r="P28" s="44">
        <v>4593.4967696000003</v>
      </c>
      <c r="Q28" s="44">
        <v>3864.1940718000001</v>
      </c>
      <c r="R28" s="44">
        <v>3236.0369017299995</v>
      </c>
      <c r="S28" s="44">
        <v>3693.0970938</v>
      </c>
      <c r="T28" s="44">
        <v>6186.4327771999997</v>
      </c>
      <c r="U28" s="44">
        <v>4887.9563572000006</v>
      </c>
      <c r="V28" s="44">
        <v>3857.5941604000041</v>
      </c>
      <c r="W28" s="44">
        <v>6371.8741355999991</v>
      </c>
      <c r="X28" s="44">
        <v>6215.1575821999968</v>
      </c>
      <c r="Y28" s="44">
        <v>4408.0101719999975</v>
      </c>
      <c r="Z28" s="44">
        <v>7076.9187058700008</v>
      </c>
      <c r="AA28" s="44">
        <v>6483.8614979799995</v>
      </c>
      <c r="AB28" s="44">
        <v>7663.381027200001</v>
      </c>
      <c r="AC28" s="44">
        <v>5561.2075042000006</v>
      </c>
      <c r="AD28" s="44">
        <v>9569.3910825999992</v>
      </c>
      <c r="AE28" s="44">
        <v>9623.6975824000001</v>
      </c>
      <c r="AF28" s="44">
        <v>12050.0245782</v>
      </c>
      <c r="AG28" s="44">
        <v>9281.4526824000004</v>
      </c>
      <c r="AH28" s="44">
        <v>8551.3166635999987</v>
      </c>
      <c r="AI28" s="44">
        <v>49620.041492600008</v>
      </c>
      <c r="AJ28" s="44">
        <v>10622.522929000001</v>
      </c>
      <c r="AK28" s="44">
        <v>10816.06668</v>
      </c>
      <c r="AL28" s="44">
        <v>14540.0761</v>
      </c>
      <c r="AM28" s="44">
        <v>46584.283600000002</v>
      </c>
      <c r="AN28" s="44">
        <v>10619.6</v>
      </c>
      <c r="AO28" s="44">
        <v>12237.5</v>
      </c>
      <c r="AP28" s="44">
        <v>8822.2999999999993</v>
      </c>
      <c r="AQ28" s="44">
        <v>8780</v>
      </c>
      <c r="AR28" s="44">
        <v>9394.2000000000007</v>
      </c>
      <c r="AS28" s="44">
        <v>9342.2000000000007</v>
      </c>
      <c r="AT28" s="44">
        <v>4281</v>
      </c>
      <c r="AU28" s="44">
        <f>SUM(AU29:AU42)</f>
        <v>23215.478186999997</v>
      </c>
      <c r="AV28" s="44">
        <f>SUM(AV29:AV42)</f>
        <v>5867.4317170000013</v>
      </c>
      <c r="AW28" s="44">
        <v>7514.9</v>
      </c>
      <c r="AX28" s="44">
        <v>7286.0275916999999</v>
      </c>
      <c r="AY28" s="44">
        <v>7595.3968705000007</v>
      </c>
      <c r="AZ28" s="44">
        <v>9199.6256745999999</v>
      </c>
      <c r="BA28" s="44">
        <v>7741.4938300000003</v>
      </c>
      <c r="BB28" s="44">
        <v>46431.022461150402</v>
      </c>
      <c r="BC28" s="44">
        <v>8289.8580857999987</v>
      </c>
      <c r="BD28" s="44">
        <v>9346.3370443000003</v>
      </c>
      <c r="BE28" s="44">
        <v>7781.2603209999988</v>
      </c>
      <c r="BF28" s="44">
        <v>50186.619554429999</v>
      </c>
      <c r="BG28" s="44">
        <v>9872.9005722000002</v>
      </c>
      <c r="BH28" s="44">
        <v>11299.3830674</v>
      </c>
      <c r="BI28" s="44">
        <v>7742.2291971999985</v>
      </c>
      <c r="BJ28" s="44">
        <v>3738.8300776000001</v>
      </c>
      <c r="BK28" s="44">
        <v>5193.3463916000001</v>
      </c>
      <c r="BL28" s="44">
        <v>7482.0695933999996</v>
      </c>
    </row>
    <row r="29" spans="1:65" s="41" customFormat="1" x14ac:dyDescent="0.25">
      <c r="A29" s="45" t="s">
        <v>20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/>
      <c r="AA29" s="46"/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34.157556</v>
      </c>
      <c r="AL29" s="46">
        <v>0</v>
      </c>
      <c r="AM29" s="46">
        <v>0</v>
      </c>
      <c r="AN29" s="46">
        <v>1.4</v>
      </c>
      <c r="AO29" s="46">
        <v>20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/>
      <c r="BK29" s="46"/>
      <c r="BL29" s="46"/>
    </row>
    <row r="30" spans="1:65" s="41" customFormat="1" x14ac:dyDescent="0.25">
      <c r="A30" s="45" t="s">
        <v>21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87.670946000000001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/>
      <c r="AA30" s="46"/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2.7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/>
      <c r="BK30" s="46"/>
      <c r="BL30" s="46"/>
    </row>
    <row r="31" spans="1:65" s="41" customFormat="1" x14ac:dyDescent="0.25">
      <c r="A31" s="45" t="s">
        <v>22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154.744832</v>
      </c>
      <c r="N31" s="46">
        <v>99.770160000000004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37.128194000000001</v>
      </c>
      <c r="Y31" s="46">
        <v>0</v>
      </c>
      <c r="Z31" s="46"/>
      <c r="AA31" s="46"/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>
        <v>0</v>
      </c>
      <c r="AY31" s="46">
        <v>0</v>
      </c>
      <c r="AZ31" s="46">
        <v>0</v>
      </c>
      <c r="BA31" s="46">
        <v>78.506518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/>
      <c r="BK31" s="46"/>
      <c r="BL31" s="46"/>
    </row>
    <row r="32" spans="1:65" s="41" customFormat="1" x14ac:dyDescent="0.25">
      <c r="A32" s="45" t="s">
        <v>23</v>
      </c>
      <c r="B32" s="46">
        <v>0</v>
      </c>
      <c r="C32" s="46">
        <v>0</v>
      </c>
      <c r="D32" s="46">
        <v>14.048384</v>
      </c>
      <c r="E32" s="46">
        <v>0</v>
      </c>
      <c r="F32" s="46">
        <v>0</v>
      </c>
      <c r="G32" s="46">
        <v>7.5564929999999997</v>
      </c>
      <c r="H32" s="46">
        <v>0</v>
      </c>
      <c r="I32" s="46">
        <v>0</v>
      </c>
      <c r="J32" s="46">
        <v>0</v>
      </c>
      <c r="K32" s="46">
        <v>54.472842</v>
      </c>
      <c r="L32" s="46">
        <v>112.35336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114.333431</v>
      </c>
      <c r="X32" s="46">
        <v>0</v>
      </c>
      <c r="Y32" s="46">
        <v>0</v>
      </c>
      <c r="Z32" s="46"/>
      <c r="AA32" s="46"/>
      <c r="AB32" s="46">
        <v>0</v>
      </c>
      <c r="AC32" s="46">
        <v>0</v>
      </c>
      <c r="AD32" s="46">
        <v>0</v>
      </c>
      <c r="AE32" s="46">
        <v>70.186723000000001</v>
      </c>
      <c r="AF32" s="46">
        <v>0</v>
      </c>
      <c r="AG32" s="46">
        <v>0</v>
      </c>
      <c r="AH32" s="46">
        <v>0.279721</v>
      </c>
      <c r="AI32" s="46">
        <v>0</v>
      </c>
      <c r="AJ32" s="46">
        <v>10.26308</v>
      </c>
      <c r="AK32" s="46">
        <v>0</v>
      </c>
      <c r="AL32" s="46">
        <v>329.1</v>
      </c>
      <c r="AM32" s="46">
        <v>0</v>
      </c>
      <c r="AN32" s="46">
        <v>0</v>
      </c>
      <c r="AO32" s="46">
        <v>208.3</v>
      </c>
      <c r="AP32" s="46">
        <v>0</v>
      </c>
      <c r="AQ32" s="46">
        <v>0</v>
      </c>
      <c r="AR32" s="46">
        <v>0</v>
      </c>
      <c r="AS32" s="46">
        <v>197.4</v>
      </c>
      <c r="AT32" s="46">
        <v>0</v>
      </c>
      <c r="AU32" s="46">
        <v>0</v>
      </c>
      <c r="AV32" s="46">
        <v>0</v>
      </c>
      <c r="AW32" s="46">
        <v>19.100000000000001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6.4334920000000002</v>
      </c>
      <c r="BF32" s="46">
        <v>0</v>
      </c>
      <c r="BG32" s="46">
        <v>70.314470999999998</v>
      </c>
      <c r="BH32" s="46">
        <v>0</v>
      </c>
      <c r="BI32" s="46">
        <v>0</v>
      </c>
      <c r="BJ32" s="46"/>
      <c r="BK32" s="46"/>
      <c r="BL32" s="46"/>
    </row>
    <row r="33" spans="1:64" s="41" customFormat="1" x14ac:dyDescent="0.25">
      <c r="A33" s="45" t="s">
        <v>24</v>
      </c>
      <c r="B33" s="46">
        <v>0</v>
      </c>
      <c r="C33" s="46">
        <v>4.9126349999999999</v>
      </c>
      <c r="D33" s="46">
        <v>47.716957999999998</v>
      </c>
      <c r="E33" s="46">
        <v>630.24097300000005</v>
      </c>
      <c r="F33" s="46">
        <v>0</v>
      </c>
      <c r="G33" s="46">
        <v>14.281999000000001</v>
      </c>
      <c r="H33" s="46">
        <v>0</v>
      </c>
      <c r="I33" s="46">
        <v>0</v>
      </c>
      <c r="J33" s="46">
        <v>13.763233510000001</v>
      </c>
      <c r="K33" s="46">
        <v>8.525665</v>
      </c>
      <c r="L33" s="46">
        <v>0</v>
      </c>
      <c r="M33" s="46">
        <v>15.708923</v>
      </c>
      <c r="N33" s="46">
        <v>0</v>
      </c>
      <c r="O33" s="46">
        <v>0</v>
      </c>
      <c r="P33" s="46">
        <v>0</v>
      </c>
      <c r="Q33" s="46">
        <v>0</v>
      </c>
      <c r="R33" s="46">
        <v>14.425753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/>
      <c r="AA33" s="46"/>
      <c r="AB33" s="46">
        <v>0</v>
      </c>
      <c r="AC33" s="46">
        <v>1.7240999999999999E-2</v>
      </c>
      <c r="AD33" s="46">
        <v>1.7240999999999999E-2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9.3843599999999991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17.899999999999999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/>
      <c r="BK33" s="46"/>
      <c r="BL33" s="46">
        <v>2.7074929999999999</v>
      </c>
    </row>
    <row r="34" spans="1:64" s="41" customFormat="1" x14ac:dyDescent="0.25">
      <c r="A34" s="45" t="s">
        <v>25</v>
      </c>
      <c r="B34" s="46">
        <v>0</v>
      </c>
      <c r="C34" s="46">
        <v>117.51245700000133</v>
      </c>
      <c r="D34" s="46">
        <v>120.132498</v>
      </c>
      <c r="E34" s="46">
        <v>126.70925699999862</v>
      </c>
      <c r="F34" s="46">
        <v>0</v>
      </c>
      <c r="G34" s="46">
        <v>107.079228</v>
      </c>
      <c r="H34" s="46">
        <v>128.85507699999999</v>
      </c>
      <c r="I34" s="46">
        <v>136.88218599999999</v>
      </c>
      <c r="J34" s="46">
        <v>0</v>
      </c>
      <c r="K34" s="46">
        <v>408.233632</v>
      </c>
      <c r="L34" s="46">
        <v>83.239003999999994</v>
      </c>
      <c r="M34" s="46">
        <v>60.6</v>
      </c>
      <c r="N34" s="46">
        <v>1180.5917749999992</v>
      </c>
      <c r="O34" s="46">
        <v>1585.0409830000037</v>
      </c>
      <c r="P34" s="46">
        <v>2023.7802339999998</v>
      </c>
      <c r="Q34" s="46">
        <v>924.62080900000001</v>
      </c>
      <c r="R34" s="46">
        <v>831.57865899999922</v>
      </c>
      <c r="S34" s="46">
        <v>1280.9186129999998</v>
      </c>
      <c r="T34" s="46">
        <v>2105.003451999999</v>
      </c>
      <c r="U34" s="46">
        <v>2397.4468510000006</v>
      </c>
      <c r="V34" s="46">
        <v>2133.9745860000039</v>
      </c>
      <c r="W34" s="46">
        <v>4264.2209519999997</v>
      </c>
      <c r="X34" s="46">
        <v>4961.743005999997</v>
      </c>
      <c r="Y34" s="46">
        <v>2861.3786959999975</v>
      </c>
      <c r="Z34" s="46">
        <v>4004.5476130000002</v>
      </c>
      <c r="AA34" s="46">
        <v>4056.4653170000001</v>
      </c>
      <c r="AB34" s="46">
        <v>5098.8453179999997</v>
      </c>
      <c r="AC34" s="46">
        <v>2992.0484160000001</v>
      </c>
      <c r="AD34" s="46">
        <v>6098.4959630000003</v>
      </c>
      <c r="AE34" s="46">
        <v>6321.3070559999996</v>
      </c>
      <c r="AF34" s="46">
        <v>4680.9189079999996</v>
      </c>
      <c r="AG34" s="46">
        <v>5911.2544500000004</v>
      </c>
      <c r="AH34" s="46">
        <v>5648.0821809999998</v>
      </c>
      <c r="AI34" s="46">
        <v>45384.596450000005</v>
      </c>
      <c r="AJ34" s="46">
        <v>7836.80375</v>
      </c>
      <c r="AK34" s="46">
        <v>6086.0302410000004</v>
      </c>
      <c r="AL34" s="46">
        <v>5844.2</v>
      </c>
      <c r="AM34" s="46">
        <v>41547.5</v>
      </c>
      <c r="AN34" s="46">
        <v>5008.8999999999996</v>
      </c>
      <c r="AO34" s="46">
        <v>7871.5</v>
      </c>
      <c r="AP34" s="46">
        <v>5326.4</v>
      </c>
      <c r="AQ34" s="46">
        <v>5247.9</v>
      </c>
      <c r="AR34" s="46">
        <v>5733.6</v>
      </c>
      <c r="AS34" s="46">
        <v>5880.3</v>
      </c>
      <c r="AT34" s="46">
        <v>1968.4</v>
      </c>
      <c r="AU34" s="46">
        <v>20130.978186999997</v>
      </c>
      <c r="AV34" s="46">
        <v>984.93171700000096</v>
      </c>
      <c r="AW34" s="46">
        <v>3761.6</v>
      </c>
      <c r="AX34" s="46">
        <v>1457.9926849999999</v>
      </c>
      <c r="AY34" s="46">
        <v>1512.301993</v>
      </c>
      <c r="AZ34" s="46">
        <v>3654.3717830000001</v>
      </c>
      <c r="BA34" s="46">
        <v>3621.4819269999998</v>
      </c>
      <c r="BB34" s="46">
        <v>40178.481821950401</v>
      </c>
      <c r="BC34" s="46">
        <v>4395.6600939999998</v>
      </c>
      <c r="BD34" s="46">
        <v>6908.1245719999997</v>
      </c>
      <c r="BE34" s="46">
        <v>5165.1791279999998</v>
      </c>
      <c r="BF34" s="46">
        <v>47507.645221929997</v>
      </c>
      <c r="BG34" s="46">
        <v>6762.3246909999998</v>
      </c>
      <c r="BH34" s="46">
        <v>6602.4669679999997</v>
      </c>
      <c r="BI34" s="46">
        <v>2318.8417749999999</v>
      </c>
      <c r="BJ34" s="46">
        <v>36.169944999999998</v>
      </c>
      <c r="BK34" s="46">
        <v>815.85152600000004</v>
      </c>
      <c r="BL34" s="46">
        <v>3515.3796379999999</v>
      </c>
    </row>
    <row r="35" spans="1:64" s="41" customFormat="1" x14ac:dyDescent="0.25">
      <c r="A35" s="45" t="s">
        <v>26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/>
      <c r="AA35" s="46"/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/>
      <c r="BK35" s="46"/>
      <c r="BL35" s="46"/>
    </row>
    <row r="36" spans="1:64" s="41" customFormat="1" x14ac:dyDescent="0.25">
      <c r="A36" s="45" t="s">
        <v>27</v>
      </c>
      <c r="B36" s="46">
        <v>100.780372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154.37058099999999</v>
      </c>
      <c r="I36" s="46">
        <v>0</v>
      </c>
      <c r="J36" s="46">
        <v>1.9116034799999999</v>
      </c>
      <c r="K36" s="46">
        <v>0</v>
      </c>
      <c r="L36" s="46">
        <v>283.04206699999997</v>
      </c>
      <c r="M36" s="46">
        <v>135.185934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5.0196889999999996</v>
      </c>
      <c r="V36" s="46">
        <v>0</v>
      </c>
      <c r="W36" s="46">
        <v>84.766881999999995</v>
      </c>
      <c r="X36" s="46">
        <v>0</v>
      </c>
      <c r="Y36" s="46">
        <v>114.597476</v>
      </c>
      <c r="Z36" s="46"/>
      <c r="AA36" s="46"/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272.73386599999998</v>
      </c>
      <c r="AK36" s="46">
        <v>45.339858</v>
      </c>
      <c r="AL36" s="46">
        <v>0</v>
      </c>
      <c r="AM36" s="46">
        <v>0</v>
      </c>
      <c r="AN36" s="46">
        <v>0</v>
      </c>
      <c r="AO36" s="46">
        <v>0</v>
      </c>
      <c r="AP36" s="46">
        <v>0.4</v>
      </c>
      <c r="AQ36" s="46">
        <v>0</v>
      </c>
      <c r="AR36" s="46">
        <v>0</v>
      </c>
      <c r="AS36" s="46">
        <v>0.3</v>
      </c>
      <c r="AT36" s="46">
        <v>0</v>
      </c>
      <c r="AU36" s="46">
        <v>263.7</v>
      </c>
      <c r="AV36" s="46">
        <v>0</v>
      </c>
      <c r="AW36" s="46">
        <v>30.9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14.239910999999999</v>
      </c>
      <c r="BE36" s="46">
        <v>0</v>
      </c>
      <c r="BF36" s="46">
        <v>0</v>
      </c>
      <c r="BG36" s="46">
        <v>267.03222099999999</v>
      </c>
      <c r="BH36" s="46">
        <v>34.217596999999998</v>
      </c>
      <c r="BI36" s="46">
        <v>158.24797899999999</v>
      </c>
      <c r="BJ36" s="46"/>
      <c r="BK36" s="46"/>
      <c r="BL36" s="46"/>
    </row>
    <row r="37" spans="1:64" s="41" customFormat="1" x14ac:dyDescent="0.25">
      <c r="A37" s="94" t="s">
        <v>83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>
        <v>1099.6690696000001</v>
      </c>
      <c r="BK37" s="46">
        <v>852.34271760000001</v>
      </c>
      <c r="BL37" s="46">
        <v>1887.1260578999998</v>
      </c>
    </row>
    <row r="38" spans="1:64" s="41" customFormat="1" x14ac:dyDescent="0.25">
      <c r="A38" s="45" t="s">
        <v>28</v>
      </c>
      <c r="B38" s="46">
        <v>1555.2039414999999</v>
      </c>
      <c r="C38" s="46">
        <v>1892.4963835000001</v>
      </c>
      <c r="D38" s="46">
        <v>3258.0467054999999</v>
      </c>
      <c r="E38" s="46">
        <v>1646.361255</v>
      </c>
      <c r="F38" s="46">
        <v>2190.6479690000001</v>
      </c>
      <c r="G38" s="46">
        <v>4184.0873364999998</v>
      </c>
      <c r="H38" s="46">
        <v>2653.2309600699145</v>
      </c>
      <c r="I38" s="46">
        <v>2151.570005</v>
      </c>
      <c r="J38" s="46">
        <v>2902.2227914300856</v>
      </c>
      <c r="K38" s="46">
        <v>1284.2973589990675</v>
      </c>
      <c r="L38" s="46">
        <v>1246.7321225000001</v>
      </c>
      <c r="M38" s="46">
        <v>1850.6</v>
      </c>
      <c r="N38" s="46">
        <v>1716.3992939039001</v>
      </c>
      <c r="O38" s="46">
        <v>2461.3510409999999</v>
      </c>
      <c r="P38" s="46">
        <v>1683.2074955000001</v>
      </c>
      <c r="Q38" s="46">
        <v>1805.6998639999999</v>
      </c>
      <c r="R38" s="46">
        <v>1990.1736430000001</v>
      </c>
      <c r="S38" s="46">
        <v>1777.118489</v>
      </c>
      <c r="T38" s="46">
        <v>2200.971031</v>
      </c>
      <c r="U38" s="46">
        <v>1693.6556860000001</v>
      </c>
      <c r="V38" s="46">
        <v>1244.397802</v>
      </c>
      <c r="W38" s="46">
        <v>643.82418299999995</v>
      </c>
      <c r="X38" s="46">
        <v>790.07255099999998</v>
      </c>
      <c r="Y38" s="46">
        <v>1118.3</v>
      </c>
      <c r="Z38" s="46">
        <v>2113.00198017</v>
      </c>
      <c r="AA38" s="46">
        <v>1754.84750878</v>
      </c>
      <c r="AB38" s="46">
        <v>2033.9705310000004</v>
      </c>
      <c r="AC38" s="46">
        <v>2117.9238460000001</v>
      </c>
      <c r="AD38" s="46">
        <v>2696.8120764999999</v>
      </c>
      <c r="AE38" s="46">
        <v>1849.000395</v>
      </c>
      <c r="AF38" s="46">
        <v>2903.6676360000001</v>
      </c>
      <c r="AG38" s="46">
        <v>2183.2448319999999</v>
      </c>
      <c r="AH38" s="46">
        <v>1510.1710555</v>
      </c>
      <c r="AI38" s="46">
        <v>1576.417193</v>
      </c>
      <c r="AJ38" s="46">
        <v>1626.9077600000001</v>
      </c>
      <c r="AK38" s="46">
        <v>1981.8188325000001</v>
      </c>
      <c r="AL38" s="46">
        <v>2363.6</v>
      </c>
      <c r="AM38" s="46">
        <v>2500.5</v>
      </c>
      <c r="AN38" s="46">
        <v>2145.6</v>
      </c>
      <c r="AO38" s="46">
        <v>2096.1</v>
      </c>
      <c r="AP38" s="46">
        <v>2699.8</v>
      </c>
      <c r="AQ38" s="46">
        <v>1828.1</v>
      </c>
      <c r="AR38" s="46">
        <v>2567</v>
      </c>
      <c r="AS38" s="46">
        <v>1929.4</v>
      </c>
      <c r="AT38" s="46">
        <v>1246</v>
      </c>
      <c r="AU38" s="46">
        <v>1330.8</v>
      </c>
      <c r="AV38" s="46">
        <v>1623.3</v>
      </c>
      <c r="AW38" s="46">
        <v>1110.5</v>
      </c>
      <c r="AX38" s="46">
        <v>1580.838006</v>
      </c>
      <c r="AY38" s="46">
        <v>1882.4423274999999</v>
      </c>
      <c r="AZ38" s="46">
        <v>1592.6469805000002</v>
      </c>
      <c r="BA38" s="46">
        <v>2046.8354025000001</v>
      </c>
      <c r="BB38" s="46">
        <v>2576.9848784999999</v>
      </c>
      <c r="BC38" s="46">
        <v>1693.9769114999999</v>
      </c>
      <c r="BD38" s="46">
        <v>1848.138455</v>
      </c>
      <c r="BE38" s="46">
        <v>1715.6313</v>
      </c>
      <c r="BF38" s="46">
        <v>1534.3331565000001</v>
      </c>
      <c r="BG38" s="46">
        <v>1881.967991</v>
      </c>
      <c r="BH38" s="46">
        <v>1293.6230445000001</v>
      </c>
      <c r="BI38" s="46">
        <v>945.9539309999999</v>
      </c>
      <c r="BJ38" s="46">
        <v>1843.311888</v>
      </c>
      <c r="BK38" s="46">
        <v>1729.368238</v>
      </c>
      <c r="BL38" s="46">
        <v>1389.6426745000001</v>
      </c>
    </row>
    <row r="39" spans="1:64" s="41" customFormat="1" x14ac:dyDescent="0.25">
      <c r="A39" s="45" t="s">
        <v>29</v>
      </c>
      <c r="B39" s="46">
        <v>195.55574799999999</v>
      </c>
      <c r="C39" s="46">
        <v>988.22120399999994</v>
      </c>
      <c r="D39" s="46">
        <v>159.16529499999999</v>
      </c>
      <c r="E39" s="46">
        <v>976.17231500000003</v>
      </c>
      <c r="F39" s="46">
        <v>8.8567009999999993</v>
      </c>
      <c r="G39" s="46">
        <v>0</v>
      </c>
      <c r="H39" s="46">
        <v>227.60611</v>
      </c>
      <c r="I39" s="46">
        <v>254.04991999999999</v>
      </c>
      <c r="J39" s="46">
        <v>292.10670249999993</v>
      </c>
      <c r="K39" s="46">
        <v>64.383504000000002</v>
      </c>
      <c r="L39" s="46">
        <v>0</v>
      </c>
      <c r="M39" s="46">
        <v>36.421906</v>
      </c>
      <c r="N39" s="46">
        <v>53.321814000000003</v>
      </c>
      <c r="O39" s="46">
        <v>16.531742000000001</v>
      </c>
      <c r="P39" s="46">
        <v>0</v>
      </c>
      <c r="Q39" s="46">
        <v>685.06248000000005</v>
      </c>
      <c r="R39" s="46">
        <v>0</v>
      </c>
      <c r="S39" s="46">
        <v>8.3381640000000008</v>
      </c>
      <c r="T39" s="46">
        <v>13.105843999999999</v>
      </c>
      <c r="U39" s="46">
        <v>247.59541999999999</v>
      </c>
      <c r="V39" s="46">
        <v>14.065174000000001</v>
      </c>
      <c r="W39" s="46">
        <v>799.77729099999999</v>
      </c>
      <c r="X39" s="46">
        <v>6.2313340000000004</v>
      </c>
      <c r="Y39" s="46">
        <v>9.4E-2</v>
      </c>
      <c r="Z39" s="46"/>
      <c r="AA39" s="46">
        <v>24.996402</v>
      </c>
      <c r="AB39" s="46">
        <v>72.353914000000003</v>
      </c>
      <c r="AC39" s="46">
        <v>27.633232</v>
      </c>
      <c r="AD39" s="46">
        <v>76.480181000000002</v>
      </c>
      <c r="AE39" s="46">
        <v>205.21163899999999</v>
      </c>
      <c r="AF39" s="46">
        <v>117.509747</v>
      </c>
      <c r="AG39" s="46">
        <v>35.155431999999998</v>
      </c>
      <c r="AH39" s="46">
        <v>985.80001000000004</v>
      </c>
      <c r="AI39" s="46">
        <v>992.40063199999997</v>
      </c>
      <c r="AJ39" s="46">
        <v>58.508251999999999</v>
      </c>
      <c r="AK39" s="46">
        <v>1263.3905910000001</v>
      </c>
      <c r="AL39" s="46">
        <v>2633.3</v>
      </c>
      <c r="AM39" s="46">
        <v>1523.7</v>
      </c>
      <c r="AN39" s="46">
        <v>527</v>
      </c>
      <c r="AO39" s="46">
        <v>548.79999999999995</v>
      </c>
      <c r="AP39" s="46">
        <v>271.10000000000002</v>
      </c>
      <c r="AQ39" s="46">
        <v>583.9</v>
      </c>
      <c r="AR39" s="46">
        <v>520.5</v>
      </c>
      <c r="AS39" s="46">
        <v>643.4</v>
      </c>
      <c r="AT39" s="46">
        <v>683</v>
      </c>
      <c r="AU39" s="46">
        <v>280</v>
      </c>
      <c r="AV39" s="46">
        <v>343.5</v>
      </c>
      <c r="AW39" s="46">
        <v>1376.9</v>
      </c>
      <c r="AX39" s="46">
        <v>2325.124648</v>
      </c>
      <c r="AY39" s="46">
        <v>299.76353699999999</v>
      </c>
      <c r="AZ39" s="46">
        <v>1960.1224400000001</v>
      </c>
      <c r="BA39" s="46">
        <v>324.40648399999998</v>
      </c>
      <c r="BB39" s="46">
        <v>1148.485506</v>
      </c>
      <c r="BC39" s="46">
        <v>623.94433900000001</v>
      </c>
      <c r="BD39" s="46">
        <v>13.614659</v>
      </c>
      <c r="BE39" s="46">
        <v>416.530575</v>
      </c>
      <c r="BF39" s="46">
        <v>249.896242</v>
      </c>
      <c r="BG39" s="46">
        <v>86.630916999999997</v>
      </c>
      <c r="BH39" s="46">
        <v>1554.5165099999999</v>
      </c>
      <c r="BI39" s="46">
        <v>1243.8264549999999</v>
      </c>
      <c r="BJ39" s="46">
        <v>253.934845</v>
      </c>
      <c r="BK39" s="46">
        <v>1522.792805</v>
      </c>
      <c r="BL39" s="46">
        <v>404.793184</v>
      </c>
    </row>
    <row r="40" spans="1:64" s="41" customFormat="1" x14ac:dyDescent="0.25">
      <c r="A40" s="45" t="s">
        <v>30</v>
      </c>
      <c r="B40" s="46">
        <v>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33.752414000000002</v>
      </c>
      <c r="M40" s="46">
        <v>102.162942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44.764342999999997</v>
      </c>
      <c r="X40" s="46">
        <v>0</v>
      </c>
      <c r="Y40" s="46">
        <v>0</v>
      </c>
      <c r="Z40" s="46"/>
      <c r="AA40" s="46"/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164.4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2.2999999999999998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154.49854300000001</v>
      </c>
      <c r="BC40" s="46">
        <v>0</v>
      </c>
      <c r="BD40" s="46">
        <v>3.791728</v>
      </c>
      <c r="BE40" s="46">
        <v>0</v>
      </c>
      <c r="BF40" s="46">
        <v>0</v>
      </c>
      <c r="BG40" s="46">
        <v>35.363539000000003</v>
      </c>
      <c r="BH40" s="46">
        <v>32.202728999999998</v>
      </c>
      <c r="BI40" s="46">
        <v>0</v>
      </c>
      <c r="BJ40" s="46"/>
      <c r="BK40" s="46"/>
      <c r="BL40" s="46"/>
    </row>
    <row r="41" spans="1:64" s="41" customFormat="1" x14ac:dyDescent="0.25">
      <c r="A41" s="45" t="s">
        <v>31</v>
      </c>
      <c r="B41" s="46">
        <v>104.92975300000001</v>
      </c>
      <c r="C41" s="46">
        <v>7.9573720000000003</v>
      </c>
      <c r="D41" s="46">
        <v>97.209446</v>
      </c>
      <c r="E41" s="46">
        <v>31.623676</v>
      </c>
      <c r="F41" s="46">
        <v>0</v>
      </c>
      <c r="G41" s="46">
        <v>7.9540050000000004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1.8241181299999998</v>
      </c>
      <c r="S41" s="46"/>
      <c r="T41" s="46">
        <v>62.508769000000001</v>
      </c>
      <c r="U41" s="46">
        <v>0</v>
      </c>
      <c r="V41" s="46">
        <v>33.684336000000002</v>
      </c>
      <c r="W41" s="46">
        <v>0</v>
      </c>
      <c r="X41" s="46">
        <v>33.886339999999997</v>
      </c>
      <c r="Y41" s="46">
        <v>0</v>
      </c>
      <c r="Z41" s="46">
        <v>76.838025999999999</v>
      </c>
      <c r="AA41" s="46"/>
      <c r="AB41" s="46">
        <v>51.589137000000001</v>
      </c>
      <c r="AC41" s="46">
        <v>0</v>
      </c>
      <c r="AD41" s="46">
        <v>51.946575000000003</v>
      </c>
      <c r="AE41" s="46">
        <v>69.949984000000001</v>
      </c>
      <c r="AF41" s="46">
        <v>27.773859999999999</v>
      </c>
      <c r="AG41" s="46">
        <v>17.782813000000001</v>
      </c>
      <c r="AH41" s="46">
        <v>18.261123999999999</v>
      </c>
      <c r="AI41" s="46">
        <v>52.968687000000003</v>
      </c>
      <c r="AJ41" s="46">
        <v>105.977086</v>
      </c>
      <c r="AK41" s="46">
        <v>32.692715</v>
      </c>
      <c r="AL41" s="46">
        <v>44.3</v>
      </c>
      <c r="AM41" s="46">
        <v>143.19999999999999</v>
      </c>
      <c r="AN41" s="46">
        <v>93</v>
      </c>
      <c r="AO41" s="46">
        <v>0</v>
      </c>
      <c r="AP41" s="46">
        <v>9.1999999999999993</v>
      </c>
      <c r="AQ41" s="46">
        <v>0</v>
      </c>
      <c r="AR41" s="46">
        <v>57</v>
      </c>
      <c r="AS41" s="46">
        <v>54.2</v>
      </c>
      <c r="AT41" s="46">
        <v>26.9</v>
      </c>
      <c r="AU41" s="46">
        <v>18.600000000000001</v>
      </c>
      <c r="AV41" s="46">
        <v>401.9</v>
      </c>
      <c r="AW41" s="46">
        <v>18.5</v>
      </c>
      <c r="AX41" s="46">
        <v>0</v>
      </c>
      <c r="AY41" s="46">
        <v>37.370823000000001</v>
      </c>
      <c r="AZ41" s="46">
        <v>26.784317999999999</v>
      </c>
      <c r="BA41" s="46">
        <v>328.15905800000002</v>
      </c>
      <c r="BB41" s="46">
        <v>0</v>
      </c>
      <c r="BC41" s="46">
        <v>27.993863999999999</v>
      </c>
      <c r="BD41" s="46">
        <v>37.584626</v>
      </c>
      <c r="BE41" s="46">
        <v>101.104726</v>
      </c>
      <c r="BF41" s="46">
        <v>28.556594</v>
      </c>
      <c r="BG41" s="46">
        <v>9.4910029999999992</v>
      </c>
      <c r="BH41" s="46">
        <v>9.5060409999999997</v>
      </c>
      <c r="BI41" s="46">
        <v>9.5857240000000008</v>
      </c>
      <c r="BJ41" s="46">
        <v>9.4725970000000004</v>
      </c>
      <c r="BK41" s="46">
        <v>16.077928</v>
      </c>
      <c r="BL41" s="46">
        <v>9.6402629999999991</v>
      </c>
    </row>
    <row r="42" spans="1:64" s="41" customFormat="1" x14ac:dyDescent="0.25">
      <c r="A42" s="45" t="s">
        <v>32</v>
      </c>
      <c r="B42" s="46">
        <v>2305.7690812999999</v>
      </c>
      <c r="C42" s="46">
        <v>1994.6727867</v>
      </c>
      <c r="D42" s="46">
        <v>928.36670709999999</v>
      </c>
      <c r="E42" s="46">
        <v>329.27225100000004</v>
      </c>
      <c r="F42" s="46">
        <v>438.12959380000007</v>
      </c>
      <c r="G42" s="46">
        <v>836.81746729999998</v>
      </c>
      <c r="H42" s="46">
        <v>765.89524801398295</v>
      </c>
      <c r="I42" s="46">
        <v>752.39388200000008</v>
      </c>
      <c r="J42" s="46">
        <v>1397.2113182860171</v>
      </c>
      <c r="K42" s="46">
        <v>1185.1894167998134</v>
      </c>
      <c r="L42" s="46">
        <v>3626.5523665000001</v>
      </c>
      <c r="M42" s="46">
        <v>1067.5</v>
      </c>
      <c r="N42" s="46">
        <v>443.16677278078004</v>
      </c>
      <c r="O42" s="46">
        <v>1058.2349812</v>
      </c>
      <c r="P42" s="46">
        <v>886.50904009999999</v>
      </c>
      <c r="Q42" s="46">
        <v>361.13997280000001</v>
      </c>
      <c r="R42" s="46">
        <v>398.03472860000005</v>
      </c>
      <c r="S42" s="46">
        <v>626.72182780000003</v>
      </c>
      <c r="T42" s="46">
        <v>1804.8436812</v>
      </c>
      <c r="U42" s="46">
        <v>544.23871120000013</v>
      </c>
      <c r="V42" s="46">
        <v>431.47226239999998</v>
      </c>
      <c r="W42" s="46">
        <v>420.18705360000001</v>
      </c>
      <c r="X42" s="46">
        <v>386.09615719999999</v>
      </c>
      <c r="Y42" s="46">
        <v>313.64</v>
      </c>
      <c r="Z42" s="46">
        <v>882.53108669999995</v>
      </c>
      <c r="AA42" s="46">
        <v>647.55227020000007</v>
      </c>
      <c r="AB42" s="46">
        <v>406.62212720000002</v>
      </c>
      <c r="AC42" s="46">
        <v>423.58476920000004</v>
      </c>
      <c r="AD42" s="46">
        <v>645.63904610000009</v>
      </c>
      <c r="AE42" s="46">
        <v>1108.0417854</v>
      </c>
      <c r="AF42" s="46">
        <v>4320.1544272000001</v>
      </c>
      <c r="AG42" s="46">
        <v>1134.0151553999999</v>
      </c>
      <c r="AH42" s="46">
        <v>388.72257210000004</v>
      </c>
      <c r="AI42" s="46">
        <v>1613.6585305999999</v>
      </c>
      <c r="AJ42" s="46">
        <v>711.32913500000006</v>
      </c>
      <c r="AK42" s="46">
        <v>1363.2525264999999</v>
      </c>
      <c r="AL42" s="46">
        <v>3325.6</v>
      </c>
      <c r="AM42" s="46">
        <v>705</v>
      </c>
      <c r="AN42" s="46">
        <v>2843.8</v>
      </c>
      <c r="AO42" s="46">
        <v>1492.8</v>
      </c>
      <c r="AP42" s="46">
        <v>515.4</v>
      </c>
      <c r="AQ42" s="46">
        <v>1120.0999999999999</v>
      </c>
      <c r="AR42" s="46">
        <v>513.4</v>
      </c>
      <c r="AS42" s="46">
        <v>637.1</v>
      </c>
      <c r="AT42" s="46">
        <v>354.4</v>
      </c>
      <c r="AU42" s="46">
        <v>1191.4000000000001</v>
      </c>
      <c r="AV42" s="46">
        <v>2513.8000000000002</v>
      </c>
      <c r="AW42" s="46">
        <v>1179.4000000000001</v>
      </c>
      <c r="AX42" s="46">
        <v>1922.0722527</v>
      </c>
      <c r="AY42" s="46">
        <v>3863.5181900000002</v>
      </c>
      <c r="AZ42" s="46">
        <v>1965.7001530999999</v>
      </c>
      <c r="BA42" s="46">
        <v>1342.1044405</v>
      </c>
      <c r="BB42" s="46">
        <v>2372.5717116999999</v>
      </c>
      <c r="BC42" s="46">
        <v>1548.2828773000001</v>
      </c>
      <c r="BD42" s="46">
        <v>520.84309330000008</v>
      </c>
      <c r="BE42" s="46">
        <v>376.3811</v>
      </c>
      <c r="BF42" s="46">
        <v>866.18834000000004</v>
      </c>
      <c r="BG42" s="46">
        <v>759.77573919999998</v>
      </c>
      <c r="BH42" s="46">
        <v>1772.8501779000001</v>
      </c>
      <c r="BI42" s="46">
        <v>3065.7733332000003</v>
      </c>
      <c r="BJ42" s="46">
        <v>496.27173299999998</v>
      </c>
      <c r="BK42" s="46">
        <v>256.91317700000002</v>
      </c>
      <c r="BL42" s="46">
        <v>272.780283</v>
      </c>
    </row>
    <row r="43" spans="1:64" s="41" customFormat="1" x14ac:dyDescent="0.25">
      <c r="A43" s="42" t="s">
        <v>33</v>
      </c>
      <c r="B43" s="44">
        <v>5491.9900947499991</v>
      </c>
      <c r="C43" s="44">
        <v>7021.1831727499984</v>
      </c>
      <c r="D43" s="44">
        <v>6061.4316547499993</v>
      </c>
      <c r="E43" s="44">
        <v>5931.3931105000001</v>
      </c>
      <c r="F43" s="44">
        <v>5357.3994395000009</v>
      </c>
      <c r="G43" s="44">
        <v>6997.0803652499999</v>
      </c>
      <c r="H43" s="44">
        <v>5896.7850310349586</v>
      </c>
      <c r="I43" s="44">
        <v>6763.4062515000005</v>
      </c>
      <c r="J43" s="44">
        <v>7596.2942710950438</v>
      </c>
      <c r="K43" s="44">
        <v>7807.1911354995336</v>
      </c>
      <c r="L43" s="44">
        <v>5527.2519822499999</v>
      </c>
      <c r="M43" s="44">
        <v>8012.9343120000012</v>
      </c>
      <c r="N43" s="44">
        <v>6672.8369539519499</v>
      </c>
      <c r="O43" s="44">
        <v>7025.9115364999998</v>
      </c>
      <c r="P43" s="44">
        <v>7032.6078117500001</v>
      </c>
      <c r="Q43" s="44">
        <v>6240.4990319999997</v>
      </c>
      <c r="R43" s="44">
        <v>7435.7660584999994</v>
      </c>
      <c r="S43" s="44">
        <v>6204.0333224999995</v>
      </c>
      <c r="T43" s="44">
        <v>7195.8812974999992</v>
      </c>
      <c r="U43" s="44">
        <v>5643.8961949999994</v>
      </c>
      <c r="V43" s="44">
        <v>5163.9275759999991</v>
      </c>
      <c r="W43" s="44">
        <v>4776.3205035000001</v>
      </c>
      <c r="X43" s="44">
        <v>4349.0556385</v>
      </c>
      <c r="Y43" s="44">
        <v>6161.8786300000002</v>
      </c>
      <c r="Z43" s="44">
        <v>6771.9455320799998</v>
      </c>
      <c r="AA43" s="44">
        <v>6649.9192193899999</v>
      </c>
      <c r="AB43" s="44">
        <v>5624.3473320000003</v>
      </c>
      <c r="AC43" s="44">
        <v>6538.1661130000002</v>
      </c>
      <c r="AD43" s="44">
        <v>6572.3998307500005</v>
      </c>
      <c r="AE43" s="44">
        <v>5992.1115810000001</v>
      </c>
      <c r="AF43" s="44">
        <v>8569.1326878</v>
      </c>
      <c r="AG43" s="44">
        <v>8123.699767000001</v>
      </c>
      <c r="AH43" s="44">
        <v>7179.0084177500012</v>
      </c>
      <c r="AI43" s="44">
        <v>7514.2449034999991</v>
      </c>
      <c r="AJ43" s="44">
        <v>9799.7457270000014</v>
      </c>
      <c r="AK43" s="44">
        <v>11137.404565249999</v>
      </c>
      <c r="AL43" s="44">
        <v>7603.2339199999997</v>
      </c>
      <c r="AM43" s="44">
        <v>6868.5</v>
      </c>
      <c r="AN43" s="44">
        <v>6890.4</v>
      </c>
      <c r="AO43" s="44">
        <v>6420.9</v>
      </c>
      <c r="AP43" s="44">
        <v>6150.9</v>
      </c>
      <c r="AQ43" s="44">
        <v>9450.5</v>
      </c>
      <c r="AR43" s="44">
        <v>9898.1</v>
      </c>
      <c r="AS43" s="44">
        <v>7684.7</v>
      </c>
      <c r="AT43" s="44">
        <v>7472.8</v>
      </c>
      <c r="AU43" s="44">
        <v>6486.1</v>
      </c>
      <c r="AV43" s="44">
        <v>7035.8</v>
      </c>
      <c r="AW43" s="44">
        <v>5866.9</v>
      </c>
      <c r="AX43" s="44">
        <v>5644.5177657500008</v>
      </c>
      <c r="AY43" s="44">
        <v>6832.002418</v>
      </c>
      <c r="AZ43" s="44">
        <v>11468.73183225</v>
      </c>
      <c r="BA43" s="44">
        <v>10125.016700250002</v>
      </c>
      <c r="BB43" s="44">
        <v>8832.3907332499984</v>
      </c>
      <c r="BC43" s="44">
        <v>6052.9131297500007</v>
      </c>
      <c r="BD43" s="44">
        <v>6337.8275274999996</v>
      </c>
      <c r="BE43" s="44">
        <v>5421.5711270000002</v>
      </c>
      <c r="BF43" s="44">
        <v>6189.2970532499985</v>
      </c>
      <c r="BG43" s="44">
        <v>7004.6328294999994</v>
      </c>
      <c r="BH43" s="44">
        <v>6145.5880512499989</v>
      </c>
      <c r="BI43" s="44">
        <v>9642.2499284999994</v>
      </c>
      <c r="BJ43" s="44">
        <v>9265.700268999999</v>
      </c>
      <c r="BK43" s="44">
        <v>9136.9971249999999</v>
      </c>
      <c r="BL43" s="44">
        <v>7982.7895092500003</v>
      </c>
    </row>
    <row r="44" spans="1:64" s="41" customFormat="1" x14ac:dyDescent="0.25">
      <c r="A44" s="45" t="s">
        <v>34</v>
      </c>
      <c r="B44" s="46">
        <v>0</v>
      </c>
      <c r="C44" s="46">
        <v>12.141553999999999</v>
      </c>
      <c r="D44" s="46">
        <v>0</v>
      </c>
      <c r="E44" s="46">
        <v>0</v>
      </c>
      <c r="F44" s="46">
        <v>0</v>
      </c>
      <c r="G44" s="46">
        <v>14.647969</v>
      </c>
      <c r="H44" s="46">
        <v>1.5847880000000001</v>
      </c>
      <c r="I44" s="46">
        <v>0</v>
      </c>
      <c r="J44" s="46">
        <v>13.0479105</v>
      </c>
      <c r="K44" s="46">
        <v>5.1673920000000004</v>
      </c>
      <c r="L44" s="46">
        <v>0</v>
      </c>
      <c r="M44" s="46">
        <v>0</v>
      </c>
      <c r="N44" s="46">
        <v>13.157432</v>
      </c>
      <c r="O44" s="46">
        <v>6.5375069999999997</v>
      </c>
      <c r="P44" s="46">
        <v>72.832042000000001</v>
      </c>
      <c r="Q44" s="46">
        <v>20.070653</v>
      </c>
      <c r="R44" s="46">
        <v>0.82987100000000003</v>
      </c>
      <c r="S44" s="46">
        <v>16.954177000000001</v>
      </c>
      <c r="T44" s="46">
        <v>4.3460760000000001</v>
      </c>
      <c r="U44" s="46">
        <v>0</v>
      </c>
      <c r="V44" s="46">
        <v>115.949496</v>
      </c>
      <c r="W44" s="46">
        <v>10.447858</v>
      </c>
      <c r="X44" s="46">
        <v>2.4586440000000001</v>
      </c>
      <c r="Y44" s="46">
        <v>3.8636430000000002</v>
      </c>
      <c r="Z44" s="46"/>
      <c r="AA44" s="46"/>
      <c r="AB44" s="46">
        <v>9.0423559999999998</v>
      </c>
      <c r="AC44" s="46">
        <v>0</v>
      </c>
      <c r="AD44" s="46">
        <v>0</v>
      </c>
      <c r="AE44" s="46">
        <v>0</v>
      </c>
      <c r="AF44" s="46">
        <v>5.257269</v>
      </c>
      <c r="AG44" s="46">
        <v>17.634616000000001</v>
      </c>
      <c r="AH44" s="46">
        <v>1.7635000000000001E-2</v>
      </c>
      <c r="AI44" s="46">
        <v>5.4678719999999998</v>
      </c>
      <c r="AJ44" s="46">
        <v>86.621134999999995</v>
      </c>
      <c r="AK44" s="46">
        <v>0</v>
      </c>
      <c r="AL44" s="46">
        <v>0.1</v>
      </c>
      <c r="AM44" s="46">
        <v>0</v>
      </c>
      <c r="AN44" s="46">
        <v>0</v>
      </c>
      <c r="AO44" s="46">
        <v>19.7</v>
      </c>
      <c r="AP44" s="46">
        <v>42.1</v>
      </c>
      <c r="AQ44" s="46">
        <v>0</v>
      </c>
      <c r="AR44" s="46">
        <v>9.6999999999999993</v>
      </c>
      <c r="AS44" s="46">
        <v>30.3</v>
      </c>
      <c r="AT44" s="46">
        <v>0</v>
      </c>
      <c r="AU44" s="46">
        <v>58.2</v>
      </c>
      <c r="AV44" s="46">
        <v>109.3</v>
      </c>
      <c r="AW44" s="46">
        <v>22</v>
      </c>
      <c r="AX44" s="46">
        <v>1.8272E-2</v>
      </c>
      <c r="AY44" s="46">
        <v>145.019093</v>
      </c>
      <c r="AZ44" s="46">
        <v>1.7660450000000001</v>
      </c>
      <c r="BA44" s="46">
        <v>0</v>
      </c>
      <c r="BB44" s="46">
        <v>79.057818999999995</v>
      </c>
      <c r="BC44" s="46">
        <v>0</v>
      </c>
      <c r="BD44" s="46">
        <v>14.941219</v>
      </c>
      <c r="BE44" s="46">
        <v>1.493171</v>
      </c>
      <c r="BF44" s="46">
        <v>7.0088920000000003</v>
      </c>
      <c r="BG44" s="46">
        <v>29.806918</v>
      </c>
      <c r="BH44" s="46">
        <v>407.01699000000002</v>
      </c>
      <c r="BI44" s="46">
        <v>21.065009</v>
      </c>
      <c r="BJ44" s="46"/>
      <c r="BK44" s="46">
        <v>1</v>
      </c>
      <c r="BL44" s="46">
        <v>1.030931</v>
      </c>
    </row>
    <row r="45" spans="1:64" s="41" customFormat="1" x14ac:dyDescent="0.25">
      <c r="A45" s="45" t="s">
        <v>35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/>
      <c r="AA45" s="46"/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10.102259999999999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/>
      <c r="BK45" s="46"/>
      <c r="BL45" s="46"/>
    </row>
    <row r="46" spans="1:64" s="41" customFormat="1" x14ac:dyDescent="0.25">
      <c r="A46" s="45" t="s">
        <v>36</v>
      </c>
      <c r="B46" s="46">
        <v>777.60197074999996</v>
      </c>
      <c r="C46" s="46">
        <v>946.24819175000005</v>
      </c>
      <c r="D46" s="46">
        <v>1629.02335275</v>
      </c>
      <c r="E46" s="46">
        <v>823.18062750000001</v>
      </c>
      <c r="F46" s="46">
        <v>1095.3239845000001</v>
      </c>
      <c r="G46" s="46">
        <v>2092.0436682499999</v>
      </c>
      <c r="H46" s="46">
        <v>1326.6154800349573</v>
      </c>
      <c r="I46" s="46">
        <v>1075.7850025</v>
      </c>
      <c r="J46" s="46">
        <v>1451.1113957150428</v>
      </c>
      <c r="K46" s="46">
        <v>642.14867949953373</v>
      </c>
      <c r="L46" s="46">
        <v>623.36606125000003</v>
      </c>
      <c r="M46" s="46">
        <v>925.3</v>
      </c>
      <c r="N46" s="46">
        <v>858.19964695195006</v>
      </c>
      <c r="O46" s="46">
        <v>1230.6755204999999</v>
      </c>
      <c r="P46" s="46">
        <v>841.60374775000003</v>
      </c>
      <c r="Q46" s="46">
        <v>902.84993199999997</v>
      </c>
      <c r="R46" s="46">
        <v>995.08682150000004</v>
      </c>
      <c r="S46" s="46">
        <v>888.55924449999998</v>
      </c>
      <c r="T46" s="46">
        <v>1100.4855155</v>
      </c>
      <c r="U46" s="46">
        <v>846.82784300000003</v>
      </c>
      <c r="V46" s="46">
        <v>622.19890099999998</v>
      </c>
      <c r="W46" s="46">
        <v>321.91209149999997</v>
      </c>
      <c r="X46" s="46">
        <v>395.03627549999999</v>
      </c>
      <c r="Y46" s="46">
        <v>559.125</v>
      </c>
      <c r="Z46" s="46">
        <v>1056.5009900800001</v>
      </c>
      <c r="AA46" s="46">
        <v>877.42375439</v>
      </c>
      <c r="AB46" s="46">
        <v>1016.5553180000002</v>
      </c>
      <c r="AC46" s="46">
        <v>1058.9619230000001</v>
      </c>
      <c r="AD46" s="46">
        <v>1348.40603775</v>
      </c>
      <c r="AE46" s="46">
        <v>924.50019799999995</v>
      </c>
      <c r="AF46" s="46">
        <v>1561.2849920000001</v>
      </c>
      <c r="AG46" s="46">
        <v>1095.1342910000001</v>
      </c>
      <c r="AH46" s="46">
        <v>755.08552774999998</v>
      </c>
      <c r="AI46" s="46">
        <v>788.2085965</v>
      </c>
      <c r="AJ46" s="46">
        <v>813.45388000000003</v>
      </c>
      <c r="AK46" s="46">
        <v>990.90941625000005</v>
      </c>
      <c r="AL46" s="46">
        <v>1125.7</v>
      </c>
      <c r="AM46" s="46">
        <v>1195.3</v>
      </c>
      <c r="AN46" s="46">
        <v>1096.5</v>
      </c>
      <c r="AO46" s="46">
        <v>1048.0999999999999</v>
      </c>
      <c r="AP46" s="46">
        <v>1288.5999999999999</v>
      </c>
      <c r="AQ46" s="46">
        <v>914.1</v>
      </c>
      <c r="AR46" s="46">
        <v>1283.5</v>
      </c>
      <c r="AS46" s="46">
        <v>936.7</v>
      </c>
      <c r="AT46" s="46">
        <v>623</v>
      </c>
      <c r="AU46" s="46">
        <v>665.5</v>
      </c>
      <c r="AV46" s="46">
        <v>811.7</v>
      </c>
      <c r="AW46" s="46">
        <v>555.29999999999995</v>
      </c>
      <c r="AX46" s="46">
        <v>736.78246675000003</v>
      </c>
      <c r="AY46" s="46">
        <v>994.85770000000002</v>
      </c>
      <c r="AZ46" s="46">
        <v>796.32349025000008</v>
      </c>
      <c r="BA46" s="46">
        <v>1023.4177012500001</v>
      </c>
      <c r="BB46" s="46">
        <v>1532.31446925</v>
      </c>
      <c r="BC46" s="46">
        <v>785.14711575000001</v>
      </c>
      <c r="BD46" s="46">
        <v>924.06922750000001</v>
      </c>
      <c r="BE46" s="46">
        <v>814.90864999999997</v>
      </c>
      <c r="BF46" s="46">
        <v>767.16657825000004</v>
      </c>
      <c r="BG46" s="46">
        <v>878.13219549999997</v>
      </c>
      <c r="BH46" s="46">
        <v>591.79212225000003</v>
      </c>
      <c r="BI46" s="46">
        <v>422.31246549999997</v>
      </c>
      <c r="BJ46" s="46">
        <v>786.78726900000004</v>
      </c>
      <c r="BK46" s="46">
        <v>828.58274400000005</v>
      </c>
      <c r="BL46" s="46">
        <v>671.08211225000002</v>
      </c>
    </row>
    <row r="47" spans="1:64" s="41" customFormat="1" x14ac:dyDescent="0.25">
      <c r="A47" s="45" t="s">
        <v>37</v>
      </c>
      <c r="B47" s="46">
        <v>22.906728999999999</v>
      </c>
      <c r="C47" s="46">
        <v>26.282775000000001</v>
      </c>
      <c r="D47" s="46">
        <v>374.30469399999998</v>
      </c>
      <c r="E47" s="46">
        <v>369.56460600000003</v>
      </c>
      <c r="F47" s="46">
        <v>411.918094</v>
      </c>
      <c r="G47" s="46">
        <v>394.381011</v>
      </c>
      <c r="H47" s="46">
        <v>339.99136900000002</v>
      </c>
      <c r="I47" s="46">
        <v>599.33453999999995</v>
      </c>
      <c r="J47" s="46">
        <v>530.16587577299993</v>
      </c>
      <c r="K47" s="46">
        <v>440.68357800000001</v>
      </c>
      <c r="L47" s="46">
        <v>78.914006999999998</v>
      </c>
      <c r="M47" s="46">
        <v>143.69999999999999</v>
      </c>
      <c r="N47" s="46">
        <v>650.64172799999994</v>
      </c>
      <c r="O47" s="46">
        <v>123.266059</v>
      </c>
      <c r="P47" s="46">
        <v>63.027762000000003</v>
      </c>
      <c r="Q47" s="46">
        <v>299.51530500000001</v>
      </c>
      <c r="R47" s="46">
        <v>46.433970000000002</v>
      </c>
      <c r="S47" s="46">
        <v>65.290485000000004</v>
      </c>
      <c r="T47" s="46">
        <v>743.11738400000002</v>
      </c>
      <c r="U47" s="46">
        <v>103.023319</v>
      </c>
      <c r="V47" s="46">
        <v>628.93688599999996</v>
      </c>
      <c r="W47" s="46">
        <v>293.47603199999998</v>
      </c>
      <c r="X47" s="46">
        <v>203.892515</v>
      </c>
      <c r="Y47" s="46">
        <v>923.7</v>
      </c>
      <c r="Z47" s="46">
        <v>29.977447999999999</v>
      </c>
      <c r="AA47" s="46">
        <v>280.96537999999998</v>
      </c>
      <c r="AB47" s="46">
        <v>84.818500999999998</v>
      </c>
      <c r="AC47" s="46">
        <v>114.379812</v>
      </c>
      <c r="AD47" s="46">
        <v>259.74043999999998</v>
      </c>
      <c r="AE47" s="46">
        <v>247.539661</v>
      </c>
      <c r="AF47" s="46">
        <v>430.73443600000002</v>
      </c>
      <c r="AG47" s="46">
        <v>1256.951609</v>
      </c>
      <c r="AH47" s="46">
        <v>267.31154600000002</v>
      </c>
      <c r="AI47" s="46">
        <v>669.85681099999999</v>
      </c>
      <c r="AJ47" s="46">
        <v>2177.0112020000001</v>
      </c>
      <c r="AK47" s="46">
        <v>479.326911</v>
      </c>
      <c r="AL47" s="46">
        <v>893</v>
      </c>
      <c r="AM47" s="46">
        <v>977.9</v>
      </c>
      <c r="AN47" s="46">
        <v>950.9</v>
      </c>
      <c r="AO47" s="46">
        <v>658.7</v>
      </c>
      <c r="AP47" s="46">
        <v>473.8</v>
      </c>
      <c r="AQ47" s="46">
        <v>515.9</v>
      </c>
      <c r="AR47" s="46">
        <v>388.6</v>
      </c>
      <c r="AS47" s="46">
        <v>613.4</v>
      </c>
      <c r="AT47" s="46">
        <v>617.29999999999995</v>
      </c>
      <c r="AU47" s="46">
        <v>252.2</v>
      </c>
      <c r="AV47" s="46">
        <v>467.6</v>
      </c>
      <c r="AW47" s="46">
        <v>677.1</v>
      </c>
      <c r="AX47" s="46">
        <v>752.75033099999996</v>
      </c>
      <c r="AY47" s="46">
        <v>431.71828499999998</v>
      </c>
      <c r="AZ47" s="46">
        <v>302.47186199999999</v>
      </c>
      <c r="BA47" s="46">
        <v>180.03242900000001</v>
      </c>
      <c r="BB47" s="46">
        <v>191.39015599999999</v>
      </c>
      <c r="BC47" s="46">
        <v>436.76968799999997</v>
      </c>
      <c r="BD47" s="46">
        <v>277.26933700000001</v>
      </c>
      <c r="BE47" s="46">
        <v>545.01011600000004</v>
      </c>
      <c r="BF47" s="46">
        <v>731.26916700000004</v>
      </c>
      <c r="BG47" s="46">
        <v>539.99971600000003</v>
      </c>
      <c r="BH47" s="46">
        <v>382.39950299999998</v>
      </c>
      <c r="BI47" s="46">
        <v>476.48873900000001</v>
      </c>
      <c r="BJ47" s="46">
        <v>979.94513500000005</v>
      </c>
      <c r="BK47" s="46">
        <v>1000.412033</v>
      </c>
      <c r="BL47" s="46">
        <v>643.91424099999995</v>
      </c>
    </row>
    <row r="48" spans="1:64" s="41" customFormat="1" x14ac:dyDescent="0.25">
      <c r="A48" s="45" t="s">
        <v>38</v>
      </c>
      <c r="B48" s="46">
        <v>168.72869299999999</v>
      </c>
      <c r="C48" s="46">
        <v>1005.047449</v>
      </c>
      <c r="D48" s="46">
        <v>205.11784599999999</v>
      </c>
      <c r="E48" s="46">
        <v>740.26421500000004</v>
      </c>
      <c r="F48" s="46">
        <v>193.560552</v>
      </c>
      <c r="G48" s="46">
        <v>393.424102</v>
      </c>
      <c r="H48" s="46">
        <v>345.35761400000001</v>
      </c>
      <c r="I48" s="46">
        <v>281.614957</v>
      </c>
      <c r="J48" s="46">
        <v>384.15361158199994</v>
      </c>
      <c r="K48" s="46">
        <v>1017.6446079999999</v>
      </c>
      <c r="L48" s="46">
        <v>698.53772300000003</v>
      </c>
      <c r="M48" s="46">
        <v>1086.045959</v>
      </c>
      <c r="N48" s="46">
        <v>158.124415</v>
      </c>
      <c r="O48" s="46">
        <v>402.805789</v>
      </c>
      <c r="P48" s="46">
        <v>684.97626600000001</v>
      </c>
      <c r="Q48" s="46">
        <v>345.05605100000002</v>
      </c>
      <c r="R48" s="46">
        <v>964.54036699999995</v>
      </c>
      <c r="S48" s="46">
        <v>661.16134099999999</v>
      </c>
      <c r="T48" s="46">
        <v>226.34236999999999</v>
      </c>
      <c r="U48" s="46">
        <v>627.34184000000005</v>
      </c>
      <c r="V48" s="46">
        <v>451.68806699999999</v>
      </c>
      <c r="W48" s="46">
        <v>670.72083699999996</v>
      </c>
      <c r="X48" s="46">
        <v>595.76478399999996</v>
      </c>
      <c r="Y48" s="46">
        <v>576.38667599999997</v>
      </c>
      <c r="Z48" s="46">
        <v>172.30940100000001</v>
      </c>
      <c r="AA48" s="46">
        <v>52.403180999999996</v>
      </c>
      <c r="AB48" s="46">
        <v>59.943426000000002</v>
      </c>
      <c r="AC48" s="46">
        <v>37.527700000000003</v>
      </c>
      <c r="AD48" s="46">
        <v>607.43853100000001</v>
      </c>
      <c r="AE48" s="46">
        <v>199.57423800000001</v>
      </c>
      <c r="AF48" s="46">
        <v>202.92315199999999</v>
      </c>
      <c r="AG48" s="46">
        <v>228.30981700000001</v>
      </c>
      <c r="AH48" s="46">
        <v>504.41050899999999</v>
      </c>
      <c r="AI48" s="46">
        <v>767.645263</v>
      </c>
      <c r="AJ48" s="46">
        <v>623.02003200000001</v>
      </c>
      <c r="AK48" s="46">
        <v>3769.8699350000002</v>
      </c>
      <c r="AL48" s="46">
        <v>1099.2</v>
      </c>
      <c r="AM48" s="46">
        <v>1122.3</v>
      </c>
      <c r="AN48" s="46">
        <v>533.1</v>
      </c>
      <c r="AO48" s="46">
        <v>1070.5</v>
      </c>
      <c r="AP48" s="46">
        <v>258.3</v>
      </c>
      <c r="AQ48" s="46">
        <v>830.9</v>
      </c>
      <c r="AR48" s="46">
        <v>409.6</v>
      </c>
      <c r="AS48" s="46">
        <v>552.20000000000005</v>
      </c>
      <c r="AT48" s="46">
        <v>247.1</v>
      </c>
      <c r="AU48" s="46">
        <v>304.3</v>
      </c>
      <c r="AV48" s="46">
        <v>1174.8</v>
      </c>
      <c r="AW48" s="46">
        <v>304.5</v>
      </c>
      <c r="AX48" s="46">
        <v>803.85858699999994</v>
      </c>
      <c r="AY48" s="46">
        <v>847.93383400000005</v>
      </c>
      <c r="AZ48" s="46">
        <v>951.52090199999998</v>
      </c>
      <c r="BA48" s="46">
        <v>1417.2145230000001</v>
      </c>
      <c r="BB48" s="46">
        <v>1355.8076450000001</v>
      </c>
      <c r="BC48" s="46">
        <v>777.66010600000004</v>
      </c>
      <c r="BD48" s="46">
        <v>1143.2736460000001</v>
      </c>
      <c r="BE48" s="46">
        <v>631.93156999999997</v>
      </c>
      <c r="BF48" s="46">
        <v>612.91175699999997</v>
      </c>
      <c r="BG48" s="46">
        <v>324.55748</v>
      </c>
      <c r="BH48" s="46">
        <v>989.66103799999996</v>
      </c>
      <c r="BI48" s="46">
        <v>1733.7247319999999</v>
      </c>
      <c r="BJ48" s="46">
        <v>440.64449200000001</v>
      </c>
      <c r="BK48" s="46">
        <v>840.41798500000004</v>
      </c>
      <c r="BL48" s="46">
        <v>308.40643399999999</v>
      </c>
    </row>
    <row r="49" spans="1:64" s="41" customFormat="1" x14ac:dyDescent="0.25">
      <c r="A49" s="27" t="s">
        <v>80</v>
      </c>
      <c r="B49" s="46">
        <v>3084.5121819999999</v>
      </c>
      <c r="C49" s="46">
        <v>3522.0563889999999</v>
      </c>
      <c r="D49" s="46">
        <v>2813.357364</v>
      </c>
      <c r="E49" s="46">
        <v>2486.7199989999999</v>
      </c>
      <c r="F49" s="46">
        <v>2491.3635340000001</v>
      </c>
      <c r="G49" s="46">
        <v>2710.3993220000002</v>
      </c>
      <c r="H49" s="46">
        <v>2688.2114270000002</v>
      </c>
      <c r="I49" s="46">
        <v>2914.9952280000002</v>
      </c>
      <c r="J49" s="46">
        <v>2892.1655817599999</v>
      </c>
      <c r="K49" s="46">
        <v>3821.1066470000001</v>
      </c>
      <c r="L49" s="46">
        <v>3013.019413</v>
      </c>
      <c r="M49" s="46">
        <v>4227.4426670000003</v>
      </c>
      <c r="N49" s="46">
        <v>3260.4327119999998</v>
      </c>
      <c r="O49" s="46">
        <v>3829.5999109999998</v>
      </c>
      <c r="P49" s="46">
        <v>3741.6524850000001</v>
      </c>
      <c r="Q49" s="46">
        <v>3451.2036389999998</v>
      </c>
      <c r="R49" s="46">
        <v>2843.0036150000001</v>
      </c>
      <c r="S49" s="46">
        <v>3143.7190169999999</v>
      </c>
      <c r="T49" s="46">
        <v>3365.2318089999999</v>
      </c>
      <c r="U49" s="46">
        <v>2150.882012</v>
      </c>
      <c r="V49" s="46">
        <v>1913.085008</v>
      </c>
      <c r="W49" s="46">
        <v>2122.7328790000001</v>
      </c>
      <c r="X49" s="46">
        <v>2110.3814640000001</v>
      </c>
      <c r="Y49" s="46">
        <v>2692.8264880000002</v>
      </c>
      <c r="Z49" s="46">
        <v>4087.110099</v>
      </c>
      <c r="AA49" s="46">
        <v>4683.7339419999998</v>
      </c>
      <c r="AB49" s="46">
        <v>3532.035785</v>
      </c>
      <c r="AC49" s="46">
        <v>4521.2671060000002</v>
      </c>
      <c r="AD49" s="46">
        <v>3505.2902920000001</v>
      </c>
      <c r="AE49" s="46">
        <v>3717.8068280000002</v>
      </c>
      <c r="AF49" s="46">
        <v>3068.0831450000001</v>
      </c>
      <c r="AG49" s="46">
        <v>4549.8283670000001</v>
      </c>
      <c r="AH49" s="46">
        <v>4508.4410420000004</v>
      </c>
      <c r="AI49" s="46">
        <v>3059.0851309999998</v>
      </c>
      <c r="AJ49" s="46">
        <v>3271.0679190000001</v>
      </c>
      <c r="AK49" s="46">
        <v>4288.3906399999996</v>
      </c>
      <c r="AL49" s="46">
        <v>3386.8</v>
      </c>
      <c r="AM49" s="46">
        <v>2173.4</v>
      </c>
      <c r="AN49" s="46">
        <v>3040.7</v>
      </c>
      <c r="AO49" s="46">
        <v>2510.6999999999998</v>
      </c>
      <c r="AP49" s="46">
        <v>2879.2</v>
      </c>
      <c r="AQ49" s="46">
        <v>2795.5</v>
      </c>
      <c r="AR49" s="46">
        <v>2381.8000000000002</v>
      </c>
      <c r="AS49" s="46">
        <v>3284.5</v>
      </c>
      <c r="AT49" s="46">
        <v>4064.8</v>
      </c>
      <c r="AU49" s="46">
        <v>2499.4</v>
      </c>
      <c r="AV49" s="46">
        <v>2590</v>
      </c>
      <c r="AW49" s="46">
        <v>2104.3000000000002</v>
      </c>
      <c r="AX49" s="46">
        <v>2004.134382</v>
      </c>
      <c r="AY49" s="46">
        <v>2767.4906460000002</v>
      </c>
      <c r="AZ49" s="46">
        <v>2351.1493420000002</v>
      </c>
      <c r="BA49" s="46">
        <v>5791.9052700000002</v>
      </c>
      <c r="BB49" s="46">
        <v>3433.045541</v>
      </c>
      <c r="BC49" s="46">
        <v>2235.7307519999999</v>
      </c>
      <c r="BD49" s="46">
        <v>1895.673442</v>
      </c>
      <c r="BE49" s="46">
        <v>1687.589348</v>
      </c>
      <c r="BF49" s="46">
        <v>2507.9531539999998</v>
      </c>
      <c r="BG49" s="46">
        <v>3390.6989779999999</v>
      </c>
      <c r="BH49" s="46">
        <v>2466.4179730000001</v>
      </c>
      <c r="BI49" s="46">
        <v>4326.4310660000001</v>
      </c>
      <c r="BJ49" s="46">
        <v>4900.6230400000004</v>
      </c>
      <c r="BK49" s="46">
        <v>3752.5448080000001</v>
      </c>
      <c r="BL49" s="46">
        <v>4103.8578420000003</v>
      </c>
    </row>
    <row r="50" spans="1:64" s="41" customFormat="1" x14ac:dyDescent="0.25">
      <c r="A50" s="45" t="s">
        <v>39</v>
      </c>
      <c r="B50" s="46">
        <v>577.27098999999998</v>
      </c>
      <c r="C50" s="46">
        <v>963.57439499999998</v>
      </c>
      <c r="D50" s="46">
        <v>634.51748099999998</v>
      </c>
      <c r="E50" s="46">
        <v>744.71577600000001</v>
      </c>
      <c r="F50" s="46">
        <v>590.82439699999998</v>
      </c>
      <c r="G50" s="46">
        <v>998.25376200000005</v>
      </c>
      <c r="H50" s="46">
        <v>615.90460499999995</v>
      </c>
      <c r="I50" s="46">
        <v>932.967716</v>
      </c>
      <c r="J50" s="46">
        <v>965.76808553600006</v>
      </c>
      <c r="K50" s="46">
        <v>791.57022300000006</v>
      </c>
      <c r="L50" s="46">
        <v>362.72105699999997</v>
      </c>
      <c r="M50" s="46">
        <v>786.98290899999995</v>
      </c>
      <c r="N50" s="46">
        <v>1058.399124</v>
      </c>
      <c r="O50" s="46">
        <v>868.29551300000003</v>
      </c>
      <c r="P50" s="46">
        <v>971.27685699999995</v>
      </c>
      <c r="Q50" s="46">
        <v>545.15347099999997</v>
      </c>
      <c r="R50" s="46">
        <v>1017.227045</v>
      </c>
      <c r="S50" s="46">
        <v>644.05323399999997</v>
      </c>
      <c r="T50" s="46">
        <v>855.05046600000003</v>
      </c>
      <c r="U50" s="46">
        <v>675.75694199999998</v>
      </c>
      <c r="V50" s="46">
        <v>534.10551499999997</v>
      </c>
      <c r="W50" s="46">
        <v>435.75159100000002</v>
      </c>
      <c r="X50" s="46">
        <v>302.38927899999999</v>
      </c>
      <c r="Y50" s="46">
        <v>345.87871100000001</v>
      </c>
      <c r="Z50" s="46">
        <v>783.64833199999998</v>
      </c>
      <c r="AA50" s="46">
        <v>122.36586800000001</v>
      </c>
      <c r="AB50" s="46">
        <v>207.24517299999999</v>
      </c>
      <c r="AC50" s="46">
        <v>435.16077799999999</v>
      </c>
      <c r="AD50" s="46">
        <v>171.932895</v>
      </c>
      <c r="AE50" s="46">
        <v>238.94429400000001</v>
      </c>
      <c r="AF50" s="46">
        <v>316.81656700000002</v>
      </c>
      <c r="AG50" s="46">
        <v>488.07979499999999</v>
      </c>
      <c r="AH50" s="46">
        <v>236.57097200000001</v>
      </c>
      <c r="AI50" s="46">
        <v>203.20840899999999</v>
      </c>
      <c r="AJ50" s="46">
        <v>1302.12734</v>
      </c>
      <c r="AK50" s="46">
        <v>208.12334999999999</v>
      </c>
      <c r="AL50" s="46">
        <v>137.6</v>
      </c>
      <c r="AM50" s="46">
        <v>174.2</v>
      </c>
      <c r="AN50" s="46">
        <v>90.1</v>
      </c>
      <c r="AO50" s="46">
        <v>216.8</v>
      </c>
      <c r="AP50" s="46">
        <v>491.2</v>
      </c>
      <c r="AQ50" s="46">
        <v>3088.3</v>
      </c>
      <c r="AR50" s="46">
        <v>3395.9</v>
      </c>
      <c r="AS50" s="46">
        <v>863.7</v>
      </c>
      <c r="AT50" s="46">
        <v>332</v>
      </c>
      <c r="AU50" s="46">
        <v>327.2</v>
      </c>
      <c r="AV50" s="46">
        <v>267.89999999999998</v>
      </c>
      <c r="AW50" s="46">
        <v>308.7</v>
      </c>
      <c r="AX50" s="46">
        <v>295.70835099999999</v>
      </c>
      <c r="AY50" s="46">
        <v>413.97938099999999</v>
      </c>
      <c r="AZ50" s="46">
        <v>855.29364199999998</v>
      </c>
      <c r="BA50" s="46">
        <v>322.75978800000001</v>
      </c>
      <c r="BB50" s="46">
        <v>981.01944000000003</v>
      </c>
      <c r="BC50" s="46">
        <v>292.49076600000001</v>
      </c>
      <c r="BD50" s="46">
        <v>459.39693</v>
      </c>
      <c r="BE50" s="46">
        <v>585.90339100000006</v>
      </c>
      <c r="BF50" s="46">
        <v>219.97871000000001</v>
      </c>
      <c r="BG50" s="46">
        <v>113.90658500000001</v>
      </c>
      <c r="BH50" s="46">
        <v>21.840792</v>
      </c>
      <c r="BI50" s="46">
        <v>118.347165</v>
      </c>
      <c r="BJ50" s="46">
        <v>0.32105400000000001</v>
      </c>
      <c r="BK50" s="46">
        <v>4.87</v>
      </c>
      <c r="BL50" s="46"/>
    </row>
    <row r="51" spans="1:64" s="41" customFormat="1" x14ac:dyDescent="0.25">
      <c r="A51" s="45" t="s">
        <v>40</v>
      </c>
      <c r="B51" s="46">
        <v>255.74914200000001</v>
      </c>
      <c r="C51" s="46">
        <v>132.862864</v>
      </c>
      <c r="D51" s="46">
        <v>224.73322899999999</v>
      </c>
      <c r="E51" s="46">
        <v>152.45288400000001</v>
      </c>
      <c r="F51" s="46">
        <v>223.59928500000001</v>
      </c>
      <c r="G51" s="46">
        <v>70.105450000000005</v>
      </c>
      <c r="H51" s="46">
        <v>113.993532</v>
      </c>
      <c r="I51" s="46">
        <v>260.68532199999999</v>
      </c>
      <c r="J51" s="46">
        <v>945.27508470899988</v>
      </c>
      <c r="K51" s="46">
        <v>518.14748999999995</v>
      </c>
      <c r="L51" s="46">
        <v>228.83425700000001</v>
      </c>
      <c r="M51" s="46">
        <v>85.022266999999999</v>
      </c>
      <c r="N51" s="46">
        <v>120.759213</v>
      </c>
      <c r="O51" s="46">
        <v>52.246271</v>
      </c>
      <c r="P51" s="46">
        <v>355.64612099999999</v>
      </c>
      <c r="Q51" s="46">
        <v>61.985453</v>
      </c>
      <c r="R51" s="46">
        <v>102.17368</v>
      </c>
      <c r="S51" s="46">
        <v>230.61161300000001</v>
      </c>
      <c r="T51" s="46">
        <v>299.34185200000002</v>
      </c>
      <c r="U51" s="46">
        <v>241.880461</v>
      </c>
      <c r="V51" s="46">
        <v>198.51601199999999</v>
      </c>
      <c r="W51" s="46">
        <v>103.794236</v>
      </c>
      <c r="X51" s="46">
        <v>183.868684</v>
      </c>
      <c r="Y51" s="46">
        <v>107.236193</v>
      </c>
      <c r="Z51" s="46">
        <v>29.372399000000001</v>
      </c>
      <c r="AA51" s="46">
        <v>88.234351000000004</v>
      </c>
      <c r="AB51" s="46">
        <v>37.269489999999998</v>
      </c>
      <c r="AC51" s="46">
        <v>23.352378999999999</v>
      </c>
      <c r="AD51" s="46">
        <v>84.111339999999998</v>
      </c>
      <c r="AE51" s="46">
        <v>49.817704999999997</v>
      </c>
      <c r="AF51" s="46">
        <v>293.41059000000001</v>
      </c>
      <c r="AG51" s="46">
        <v>183.69416100000001</v>
      </c>
      <c r="AH51" s="46">
        <v>128.93097499999999</v>
      </c>
      <c r="AI51" s="46">
        <v>625.782061</v>
      </c>
      <c r="AJ51" s="46">
        <v>401.12662999999998</v>
      </c>
      <c r="AK51" s="46">
        <v>297.359374</v>
      </c>
      <c r="AL51" s="46">
        <v>162.80000000000001</v>
      </c>
      <c r="AM51" s="46">
        <v>215.4</v>
      </c>
      <c r="AN51" s="46">
        <v>210</v>
      </c>
      <c r="AO51" s="46">
        <v>233.4</v>
      </c>
      <c r="AP51" s="46">
        <v>124.8</v>
      </c>
      <c r="AQ51" s="46">
        <v>716.8</v>
      </c>
      <c r="AR51" s="46">
        <v>479.7</v>
      </c>
      <c r="AS51" s="46">
        <v>486.3</v>
      </c>
      <c r="AT51" s="46">
        <v>342.5</v>
      </c>
      <c r="AU51" s="46">
        <v>419.9</v>
      </c>
      <c r="AV51" s="46">
        <v>471.9</v>
      </c>
      <c r="AW51" s="46">
        <v>628.5</v>
      </c>
      <c r="AX51" s="46">
        <v>392.349197</v>
      </c>
      <c r="AY51" s="46">
        <v>309.46768700000001</v>
      </c>
      <c r="AZ51" s="46">
        <v>287.26411200000001</v>
      </c>
      <c r="BA51" s="46">
        <v>342.75066900000002</v>
      </c>
      <c r="BB51" s="46">
        <v>429.55188199999998</v>
      </c>
      <c r="BC51" s="46">
        <v>382.475371</v>
      </c>
      <c r="BD51" s="46">
        <v>238.784727</v>
      </c>
      <c r="BE51" s="46">
        <v>442.47691800000001</v>
      </c>
      <c r="BF51" s="46">
        <v>171.65719999999999</v>
      </c>
      <c r="BG51" s="46">
        <v>555.06066499999997</v>
      </c>
      <c r="BH51" s="46">
        <v>626.12593200000003</v>
      </c>
      <c r="BI51" s="46">
        <v>1135.771342</v>
      </c>
      <c r="BJ51" s="46">
        <v>1309.7689539999999</v>
      </c>
      <c r="BK51" s="46">
        <v>1560.971538</v>
      </c>
      <c r="BL51" s="46">
        <v>1262.0520979999999</v>
      </c>
    </row>
    <row r="52" spans="1:64" s="41" customFormat="1" x14ac:dyDescent="0.25">
      <c r="A52" s="45" t="s">
        <v>41</v>
      </c>
      <c r="B52" s="46">
        <v>83.779032999999998</v>
      </c>
      <c r="C52" s="46">
        <v>0</v>
      </c>
      <c r="D52" s="46">
        <v>66.646187999999995</v>
      </c>
      <c r="E52" s="46">
        <v>0</v>
      </c>
      <c r="F52" s="46">
        <v>25.395226000000001</v>
      </c>
      <c r="G52" s="46">
        <v>22.470876000000001</v>
      </c>
      <c r="H52" s="46">
        <v>47.019685000000003</v>
      </c>
      <c r="I52" s="46">
        <v>73.853222000000002</v>
      </c>
      <c r="J52" s="46">
        <v>1.0900000000000001</v>
      </c>
      <c r="K52" s="46">
        <v>67.823430000000002</v>
      </c>
      <c r="L52" s="46">
        <v>68.097605999999999</v>
      </c>
      <c r="M52" s="46">
        <v>0</v>
      </c>
      <c r="N52" s="46">
        <v>74.280106000000004</v>
      </c>
      <c r="O52" s="46">
        <v>118.25635</v>
      </c>
      <c r="P52" s="46">
        <v>140.04995700000001</v>
      </c>
      <c r="Q52" s="46">
        <v>70.219043999999997</v>
      </c>
      <c r="R52" s="46">
        <v>96.047156000000001</v>
      </c>
      <c r="S52" s="46">
        <v>141.389478</v>
      </c>
      <c r="T52" s="46">
        <v>141.94263100000001</v>
      </c>
      <c r="U52" s="46">
        <v>176.59706399999999</v>
      </c>
      <c r="V52" s="46">
        <v>214.741499</v>
      </c>
      <c r="W52" s="46">
        <v>71.817834000000005</v>
      </c>
      <c r="X52" s="46">
        <v>72.047882999999999</v>
      </c>
      <c r="Y52" s="46">
        <v>0</v>
      </c>
      <c r="Z52" s="46">
        <v>311.64030500000001</v>
      </c>
      <c r="AA52" s="46">
        <v>145.48378199999999</v>
      </c>
      <c r="AB52" s="46">
        <v>204.540435</v>
      </c>
      <c r="AC52" s="46">
        <v>0</v>
      </c>
      <c r="AD52" s="46">
        <v>294.20005800000001</v>
      </c>
      <c r="AE52" s="46">
        <v>177.68353099999999</v>
      </c>
      <c r="AF52" s="46">
        <v>148.431174</v>
      </c>
      <c r="AG52" s="46">
        <v>0</v>
      </c>
      <c r="AH52" s="46">
        <v>220.760876</v>
      </c>
      <c r="AI52" s="46">
        <v>186.98433800000001</v>
      </c>
      <c r="AJ52" s="46">
        <v>188.45208700000001</v>
      </c>
      <c r="AK52" s="46">
        <v>151.278325</v>
      </c>
      <c r="AL52" s="46">
        <v>154.5</v>
      </c>
      <c r="AM52" s="46">
        <v>276.7</v>
      </c>
      <c r="AN52" s="46">
        <v>0</v>
      </c>
      <c r="AO52" s="46">
        <v>206.6</v>
      </c>
      <c r="AP52" s="46">
        <v>0</v>
      </c>
      <c r="AQ52" s="46">
        <v>198.1</v>
      </c>
      <c r="AR52" s="46">
        <v>382.3</v>
      </c>
      <c r="AS52" s="46">
        <v>206.3</v>
      </c>
      <c r="AT52" s="46">
        <v>191.5</v>
      </c>
      <c r="AU52" s="46">
        <v>192.2</v>
      </c>
      <c r="AV52" s="46">
        <v>15.4</v>
      </c>
      <c r="AW52" s="46">
        <v>193.4</v>
      </c>
      <c r="AX52" s="46">
        <v>194.31367599999999</v>
      </c>
      <c r="AY52" s="46">
        <v>0</v>
      </c>
      <c r="AZ52" s="46">
        <v>211.584855</v>
      </c>
      <c r="BA52" s="46">
        <v>196.22433799999999</v>
      </c>
      <c r="BB52" s="46">
        <v>196.949399</v>
      </c>
      <c r="BC52" s="46">
        <v>213.34576799999999</v>
      </c>
      <c r="BD52" s="46">
        <v>199.398991</v>
      </c>
      <c r="BE52" s="46">
        <v>0</v>
      </c>
      <c r="BF52" s="46">
        <v>247.227926</v>
      </c>
      <c r="BG52" s="46">
        <v>264.10975400000001</v>
      </c>
      <c r="BH52" s="46">
        <v>16.024301999999999</v>
      </c>
      <c r="BI52" s="46">
        <v>265.270421</v>
      </c>
      <c r="BJ52" s="46"/>
      <c r="BK52" s="46">
        <v>171.50162399999999</v>
      </c>
      <c r="BL52" s="46">
        <v>361.05017800000002</v>
      </c>
    </row>
    <row r="53" spans="1:64" s="41" customFormat="1" x14ac:dyDescent="0.25">
      <c r="A53" s="45" t="s">
        <v>42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0.36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/>
      <c r="AA53" s="46">
        <v>1.7115999999999999E-2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7.2</v>
      </c>
      <c r="AQ53" s="46">
        <v>0</v>
      </c>
      <c r="AR53" s="46">
        <v>488.4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2.507082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/>
      <c r="BK53" s="46"/>
      <c r="BL53" s="46"/>
    </row>
    <row r="54" spans="1:64" s="41" customFormat="1" x14ac:dyDescent="0.25">
      <c r="A54" s="45" t="s">
        <v>43</v>
      </c>
      <c r="B54" s="46">
        <v>521.44135499999993</v>
      </c>
      <c r="C54" s="46">
        <v>412.96955500000001</v>
      </c>
      <c r="D54" s="46">
        <v>113.7315</v>
      </c>
      <c r="E54" s="46">
        <v>614.49500299999988</v>
      </c>
      <c r="F54" s="46">
        <v>325.41436700000003</v>
      </c>
      <c r="G54" s="46">
        <v>301.35420499999998</v>
      </c>
      <c r="H54" s="46">
        <v>418.10653100000002</v>
      </c>
      <c r="I54" s="46">
        <v>624.17026399999997</v>
      </c>
      <c r="J54" s="46">
        <v>413.51672552000002</v>
      </c>
      <c r="K54" s="46">
        <v>502.89908800000001</v>
      </c>
      <c r="L54" s="46">
        <v>453.40185799999995</v>
      </c>
      <c r="M54" s="46">
        <v>758.44051000000002</v>
      </c>
      <c r="N54" s="46">
        <v>478.84257700000001</v>
      </c>
      <c r="O54" s="46">
        <v>394.22861599999999</v>
      </c>
      <c r="P54" s="46">
        <v>161.542574</v>
      </c>
      <c r="Q54" s="46">
        <v>544.44548399999996</v>
      </c>
      <c r="R54" s="46">
        <v>1370.4235330000001</v>
      </c>
      <c r="S54" s="46">
        <v>412.29473299999995</v>
      </c>
      <c r="T54" s="46">
        <v>460.02319400000005</v>
      </c>
      <c r="U54" s="46">
        <v>821.58671400000003</v>
      </c>
      <c r="V54" s="46">
        <v>484.70619200000004</v>
      </c>
      <c r="W54" s="46">
        <v>745.667145</v>
      </c>
      <c r="X54" s="46">
        <v>483.21611000000001</v>
      </c>
      <c r="Y54" s="46">
        <v>952.86191899999994</v>
      </c>
      <c r="Z54" s="46">
        <v>301.38655799999998</v>
      </c>
      <c r="AA54" s="46">
        <v>399.29184500000002</v>
      </c>
      <c r="AB54" s="46">
        <v>472.89684800000003</v>
      </c>
      <c r="AC54" s="46">
        <v>347.51641499999999</v>
      </c>
      <c r="AD54" s="46">
        <v>301.280237</v>
      </c>
      <c r="AE54" s="46">
        <v>436.24512600000003</v>
      </c>
      <c r="AF54" s="46">
        <v>2542.1913628000002</v>
      </c>
      <c r="AG54" s="46">
        <v>304.06711100000001</v>
      </c>
      <c r="AH54" s="46">
        <v>557.47933499999999</v>
      </c>
      <c r="AI54" s="46">
        <v>1208.0064219999999</v>
      </c>
      <c r="AJ54" s="46">
        <v>936.86550200000011</v>
      </c>
      <c r="AK54" s="46">
        <v>952.14661400000011</v>
      </c>
      <c r="AL54" s="46">
        <v>643.6</v>
      </c>
      <c r="AM54" s="46">
        <v>733.3</v>
      </c>
      <c r="AN54" s="46">
        <v>969</v>
      </c>
      <c r="AO54" s="46">
        <v>456.4</v>
      </c>
      <c r="AP54" s="46">
        <v>585.70000000000005</v>
      </c>
      <c r="AQ54" s="46">
        <v>391.1</v>
      </c>
      <c r="AR54" s="46">
        <v>678.7</v>
      </c>
      <c r="AS54" s="46">
        <v>711.2</v>
      </c>
      <c r="AT54" s="46">
        <v>1054.5</v>
      </c>
      <c r="AU54" s="46">
        <v>1767.3</v>
      </c>
      <c r="AV54" s="46">
        <v>1127.3</v>
      </c>
      <c r="AW54" s="46">
        <v>1073.2</v>
      </c>
      <c r="AX54" s="46">
        <v>464.60250299999996</v>
      </c>
      <c r="AY54" s="46">
        <v>911.43353200000001</v>
      </c>
      <c r="AZ54" s="46">
        <v>5711.3575819999996</v>
      </c>
      <c r="BA54" s="46">
        <v>850.71198200000003</v>
      </c>
      <c r="BB54" s="46">
        <v>630.7473</v>
      </c>
      <c r="BC54" s="46">
        <v>929.29356299999995</v>
      </c>
      <c r="BD54" s="46">
        <v>1185.020008</v>
      </c>
      <c r="BE54" s="46">
        <v>712.2579629999999</v>
      </c>
      <c r="BF54" s="46">
        <v>924.12366900000006</v>
      </c>
      <c r="BG54" s="46">
        <v>908.36053800000002</v>
      </c>
      <c r="BH54" s="46">
        <v>644.30939899999998</v>
      </c>
      <c r="BI54" s="46">
        <v>1142.8389890000001</v>
      </c>
      <c r="BJ54" s="46">
        <v>847.6103250000001</v>
      </c>
      <c r="BK54" s="46">
        <v>976.69639299999994</v>
      </c>
      <c r="BL54" s="46">
        <v>631.39567299999999</v>
      </c>
    </row>
    <row r="55" spans="1:64" s="41" customFormat="1" x14ac:dyDescent="0.25">
      <c r="A55" s="42" t="s">
        <v>44</v>
      </c>
      <c r="B55" s="44">
        <v>25.135869999999997</v>
      </c>
      <c r="C55" s="44">
        <v>1.3219920000000001</v>
      </c>
      <c r="D55" s="44">
        <v>10.825666999999999</v>
      </c>
      <c r="E55" s="44">
        <v>25.224298000000001</v>
      </c>
      <c r="F55" s="44">
        <v>81.436944999999994</v>
      </c>
      <c r="G55" s="44">
        <v>15.017912000000001</v>
      </c>
      <c r="H55" s="44">
        <v>378.75677299999995</v>
      </c>
      <c r="I55" s="44">
        <v>495.14167400000002</v>
      </c>
      <c r="J55" s="44">
        <v>1165.8585380900001</v>
      </c>
      <c r="K55" s="44">
        <v>27.471893999999999</v>
      </c>
      <c r="L55" s="44">
        <v>173.66459499999999</v>
      </c>
      <c r="M55" s="44">
        <v>161.40132600000001</v>
      </c>
      <c r="N55" s="44">
        <v>2.4525350000000001</v>
      </c>
      <c r="O55" s="44">
        <v>228.97403499999999</v>
      </c>
      <c r="P55" s="44">
        <v>9.9910180000000004</v>
      </c>
      <c r="Q55" s="44">
        <v>43.062995000000001</v>
      </c>
      <c r="R55" s="44">
        <v>11.912081000000001</v>
      </c>
      <c r="S55" s="44">
        <v>24.126771000000002</v>
      </c>
      <c r="T55" s="44">
        <v>1.283631</v>
      </c>
      <c r="U55" s="44">
        <v>325.28481200000004</v>
      </c>
      <c r="V55" s="44">
        <v>713.99133400000005</v>
      </c>
      <c r="W55" s="44">
        <v>507.998784</v>
      </c>
      <c r="X55" s="44">
        <v>317.56856699999997</v>
      </c>
      <c r="Y55" s="44">
        <v>2158.8025280000002</v>
      </c>
      <c r="Z55" s="44">
        <v>0.55115099999999995</v>
      </c>
      <c r="AA55" s="44">
        <v>1088.4384279999999</v>
      </c>
      <c r="AB55" s="44">
        <v>228.5573</v>
      </c>
      <c r="AC55" s="44">
        <v>0.86353800000000003</v>
      </c>
      <c r="AD55" s="44">
        <v>4.7615189999999998</v>
      </c>
      <c r="AE55" s="44">
        <v>0.87021099999999996</v>
      </c>
      <c r="AF55" s="44">
        <v>221.760096</v>
      </c>
      <c r="AG55" s="44">
        <v>124.96837499999999</v>
      </c>
      <c r="AH55" s="44">
        <v>968.22560099999998</v>
      </c>
      <c r="AI55" s="44">
        <v>1047.4906189999999</v>
      </c>
      <c r="AJ55" s="44">
        <v>68.054610999999994</v>
      </c>
      <c r="AK55" s="44">
        <v>515.72461199999998</v>
      </c>
      <c r="AL55" s="44">
        <v>502.86971499999999</v>
      </c>
      <c r="AM55" s="44">
        <v>135.4</v>
      </c>
      <c r="AN55" s="44">
        <v>244.3</v>
      </c>
      <c r="AO55" s="44">
        <v>1.8</v>
      </c>
      <c r="AP55" s="44">
        <v>0</v>
      </c>
      <c r="AQ55" s="44">
        <v>0</v>
      </c>
      <c r="AR55" s="44">
        <v>73.2</v>
      </c>
      <c r="AS55" s="44">
        <v>767.9</v>
      </c>
      <c r="AT55" s="44">
        <v>667.2</v>
      </c>
      <c r="AU55" s="44">
        <v>932.9</v>
      </c>
      <c r="AV55" s="44">
        <v>466.7</v>
      </c>
      <c r="AW55" s="44">
        <v>513.4</v>
      </c>
      <c r="AX55" s="44">
        <v>86.007048999999995</v>
      </c>
      <c r="AY55" s="44">
        <v>79.056343999999996</v>
      </c>
      <c r="AZ55" s="44">
        <v>338.48314499999998</v>
      </c>
      <c r="BA55" s="44">
        <v>188.75719900000001</v>
      </c>
      <c r="BB55" s="44">
        <v>345.53779900000001</v>
      </c>
      <c r="BC55" s="44">
        <v>337.34389299999998</v>
      </c>
      <c r="BD55" s="44">
        <v>0</v>
      </c>
      <c r="BE55" s="44">
        <v>15.284686000000001</v>
      </c>
      <c r="BF55" s="44">
        <v>688.59825000000001</v>
      </c>
      <c r="BG55" s="44">
        <v>1858.1968710000001</v>
      </c>
      <c r="BH55" s="44">
        <v>442.27913599999999</v>
      </c>
      <c r="BI55" s="44">
        <v>19.495799999999999</v>
      </c>
      <c r="BJ55" s="44">
        <v>225.79731100000001</v>
      </c>
      <c r="BK55" s="44">
        <v>52.856100999999995</v>
      </c>
      <c r="BL55" s="44">
        <v>334.27182299999998</v>
      </c>
    </row>
    <row r="56" spans="1:64" s="41" customFormat="1" x14ac:dyDescent="0.25">
      <c r="A56" s="45" t="s">
        <v>45</v>
      </c>
      <c r="B56" s="46">
        <v>23.466197999999999</v>
      </c>
      <c r="C56" s="46">
        <v>0.53827700000000001</v>
      </c>
      <c r="D56" s="46">
        <v>10.825666999999999</v>
      </c>
      <c r="E56" s="46">
        <v>25.224298000000001</v>
      </c>
      <c r="F56" s="46">
        <v>81.436944999999994</v>
      </c>
      <c r="G56" s="46">
        <v>14.860407</v>
      </c>
      <c r="H56" s="46">
        <v>155.83858799999999</v>
      </c>
      <c r="I56" s="46">
        <v>495.14167400000002</v>
      </c>
      <c r="J56" s="46">
        <v>1165.8585380900001</v>
      </c>
      <c r="K56" s="46">
        <v>27.471893999999999</v>
      </c>
      <c r="L56" s="46">
        <v>0</v>
      </c>
      <c r="M56" s="46">
        <v>161.40132600000001</v>
      </c>
      <c r="N56" s="46">
        <v>2.4525350000000001</v>
      </c>
      <c r="O56" s="46">
        <v>228.97403499999999</v>
      </c>
      <c r="P56" s="46">
        <v>9.8708950000000009</v>
      </c>
      <c r="Q56" s="46">
        <v>25.583587999999999</v>
      </c>
      <c r="R56" s="46">
        <v>11.912081000000001</v>
      </c>
      <c r="S56" s="46">
        <v>24.126771000000002</v>
      </c>
      <c r="T56" s="46">
        <v>0.83363100000000001</v>
      </c>
      <c r="U56" s="46">
        <v>183.88596200000001</v>
      </c>
      <c r="V56" s="46">
        <v>599.61403900000005</v>
      </c>
      <c r="W56" s="46">
        <v>504.68728900000002</v>
      </c>
      <c r="X56" s="46">
        <v>305.88390099999998</v>
      </c>
      <c r="Y56" s="46">
        <v>2048.0589460000001</v>
      </c>
      <c r="Z56" s="46"/>
      <c r="AA56" s="46">
        <v>1083.3929499999999</v>
      </c>
      <c r="AB56" s="46">
        <v>228.5573</v>
      </c>
      <c r="AC56" s="46">
        <v>0.86353800000000003</v>
      </c>
      <c r="AD56" s="46">
        <v>4.7615189999999998</v>
      </c>
      <c r="AE56" s="46">
        <v>0.87021099999999996</v>
      </c>
      <c r="AF56" s="46">
        <v>221.760096</v>
      </c>
      <c r="AG56" s="46">
        <v>0</v>
      </c>
      <c r="AH56" s="46">
        <v>720.61527899999999</v>
      </c>
      <c r="AI56" s="46">
        <v>921.55672600000003</v>
      </c>
      <c r="AJ56" s="46">
        <v>0</v>
      </c>
      <c r="AK56" s="46">
        <v>515.72461199999998</v>
      </c>
      <c r="AL56" s="46">
        <v>502.9</v>
      </c>
      <c r="AM56" s="46">
        <v>134.5</v>
      </c>
      <c r="AN56" s="46">
        <v>168.3</v>
      </c>
      <c r="AO56" s="46">
        <v>1.8</v>
      </c>
      <c r="AP56" s="46">
        <v>0</v>
      </c>
      <c r="AQ56" s="46">
        <v>0</v>
      </c>
      <c r="AR56" s="46">
        <v>4.5999999999999996</v>
      </c>
      <c r="AS56" s="46">
        <v>650.1</v>
      </c>
      <c r="AT56" s="46">
        <v>463</v>
      </c>
      <c r="AU56" s="46">
        <v>839.5</v>
      </c>
      <c r="AV56" s="46">
        <v>466.7</v>
      </c>
      <c r="AW56" s="46">
        <v>405.1</v>
      </c>
      <c r="AX56" s="46">
        <v>50.859856999999998</v>
      </c>
      <c r="AY56" s="46">
        <v>79.056343999999996</v>
      </c>
      <c r="AZ56" s="46">
        <v>338.48314499999998</v>
      </c>
      <c r="BA56" s="46">
        <v>77.110315999999997</v>
      </c>
      <c r="BB56" s="46">
        <v>329.70589899999999</v>
      </c>
      <c r="BC56" s="46">
        <v>337.34389299999998</v>
      </c>
      <c r="BD56" s="46">
        <v>0</v>
      </c>
      <c r="BE56" s="46">
        <v>9.6231240000000007</v>
      </c>
      <c r="BF56" s="46">
        <v>458.80141600000002</v>
      </c>
      <c r="BG56" s="46">
        <v>1516.8262950000001</v>
      </c>
      <c r="BH56" s="46">
        <v>442.27913599999999</v>
      </c>
      <c r="BI56" s="46">
        <v>17.527799999999999</v>
      </c>
      <c r="BJ56" s="46">
        <v>115.492316</v>
      </c>
      <c r="BK56" s="46">
        <v>48.670600999999998</v>
      </c>
      <c r="BL56" s="46">
        <v>334.27182299999998</v>
      </c>
    </row>
    <row r="57" spans="1:64" s="41" customFormat="1" x14ac:dyDescent="0.25">
      <c r="A57" s="45" t="s">
        <v>46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222.91818499999999</v>
      </c>
      <c r="I57" s="46">
        <v>0</v>
      </c>
      <c r="J57" s="46">
        <v>0</v>
      </c>
      <c r="K57" s="46">
        <v>0</v>
      </c>
      <c r="L57" s="46">
        <v>173.66459499999999</v>
      </c>
      <c r="M57" s="46">
        <v>0</v>
      </c>
      <c r="N57" s="46">
        <v>0</v>
      </c>
      <c r="O57" s="46">
        <v>0</v>
      </c>
      <c r="P57" s="46">
        <v>0.12012299999999999</v>
      </c>
      <c r="Q57" s="46">
        <v>17.479406999999998</v>
      </c>
      <c r="R57" s="46">
        <v>0</v>
      </c>
      <c r="S57" s="46">
        <v>0</v>
      </c>
      <c r="T57" s="46">
        <v>0</v>
      </c>
      <c r="U57" s="46">
        <v>109.55058099999999</v>
      </c>
      <c r="V57" s="46">
        <v>114.377295</v>
      </c>
      <c r="W57" s="46">
        <v>3.3114949999999999</v>
      </c>
      <c r="X57" s="46">
        <v>11.684666</v>
      </c>
      <c r="Y57" s="46">
        <v>110.743582</v>
      </c>
      <c r="Z57" s="46"/>
      <c r="AA57" s="46"/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124.96837499999999</v>
      </c>
      <c r="AH57" s="46">
        <v>247.610322</v>
      </c>
      <c r="AI57" s="46">
        <v>125.933893</v>
      </c>
      <c r="AJ57" s="46">
        <v>68.054610999999994</v>
      </c>
      <c r="AK57" s="46">
        <v>0</v>
      </c>
      <c r="AL57" s="46">
        <v>0</v>
      </c>
      <c r="AM57" s="46">
        <v>0.9</v>
      </c>
      <c r="AN57" s="46">
        <v>75.7</v>
      </c>
      <c r="AO57" s="46">
        <v>0</v>
      </c>
      <c r="AP57" s="46">
        <v>0</v>
      </c>
      <c r="AQ57" s="46">
        <v>0</v>
      </c>
      <c r="AR57" s="46">
        <v>0</v>
      </c>
      <c r="AS57" s="46">
        <v>117.9</v>
      </c>
      <c r="AT57" s="46">
        <v>204.2</v>
      </c>
      <c r="AU57" s="46">
        <v>93</v>
      </c>
      <c r="AV57" s="46">
        <v>0</v>
      </c>
      <c r="AW57" s="46">
        <v>95.6</v>
      </c>
      <c r="AX57" s="46">
        <v>35.147191999999997</v>
      </c>
      <c r="AY57" s="46">
        <v>0</v>
      </c>
      <c r="AZ57" s="46">
        <v>0</v>
      </c>
      <c r="BA57" s="46">
        <v>111.646883</v>
      </c>
      <c r="BB57" s="46">
        <v>15.831899999999999</v>
      </c>
      <c r="BC57" s="46">
        <v>0</v>
      </c>
      <c r="BD57" s="46">
        <v>0</v>
      </c>
      <c r="BE57" s="46">
        <v>0</v>
      </c>
      <c r="BF57" s="46">
        <v>229.79683399999999</v>
      </c>
      <c r="BG57" s="46">
        <v>341.37057600000003</v>
      </c>
      <c r="BH57" s="46">
        <v>0</v>
      </c>
      <c r="BI57" s="46">
        <v>1.968</v>
      </c>
      <c r="BJ57" s="46">
        <v>110.30499500000001</v>
      </c>
      <c r="BK57" s="46">
        <v>4.1855000000000002</v>
      </c>
      <c r="BL57" s="46"/>
    </row>
    <row r="58" spans="1:64" s="41" customFormat="1" x14ac:dyDescent="0.25">
      <c r="A58" s="45" t="s">
        <v>47</v>
      </c>
      <c r="B58" s="46">
        <v>1.669672</v>
      </c>
      <c r="C58" s="46">
        <v>0.78371500000000005</v>
      </c>
      <c r="D58" s="46">
        <v>0</v>
      </c>
      <c r="E58" s="46">
        <v>0</v>
      </c>
      <c r="F58" s="46">
        <v>0</v>
      </c>
      <c r="G58" s="46">
        <v>0.15750500000000001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0.45</v>
      </c>
      <c r="U58" s="46">
        <v>31.848268999999998</v>
      </c>
      <c r="V58" s="46">
        <v>0</v>
      </c>
      <c r="W58" s="46">
        <v>0</v>
      </c>
      <c r="X58" s="46">
        <v>0</v>
      </c>
      <c r="Y58" s="46">
        <v>0</v>
      </c>
      <c r="Z58" s="46">
        <v>0.55115099999999995</v>
      </c>
      <c r="AA58" s="46">
        <v>5.0454780000000001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0.3</v>
      </c>
      <c r="AO58" s="46">
        <v>0</v>
      </c>
      <c r="AP58" s="46">
        <v>0</v>
      </c>
      <c r="AQ58" s="46">
        <v>0</v>
      </c>
      <c r="AR58" s="46">
        <v>68.599999999999994</v>
      </c>
      <c r="AS58" s="46">
        <v>0</v>
      </c>
      <c r="AT58" s="46">
        <v>0</v>
      </c>
      <c r="AU58" s="46">
        <v>0.5</v>
      </c>
      <c r="AV58" s="46">
        <v>0</v>
      </c>
      <c r="AW58" s="46">
        <v>12.7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5.661562</v>
      </c>
      <c r="BF58" s="46">
        <v>0</v>
      </c>
      <c r="BG58" s="46">
        <v>0</v>
      </c>
      <c r="BH58" s="46">
        <v>0</v>
      </c>
      <c r="BI58" s="46">
        <v>0</v>
      </c>
      <c r="BJ58" s="46"/>
      <c r="BK58" s="46"/>
      <c r="BL58" s="46"/>
    </row>
    <row r="59" spans="1:64" s="41" customFormat="1" x14ac:dyDescent="0.25">
      <c r="A59" s="42" t="s">
        <v>48</v>
      </c>
      <c r="B59" s="44">
        <v>0</v>
      </c>
      <c r="C59" s="44">
        <v>0</v>
      </c>
      <c r="D59" s="44">
        <v>0</v>
      </c>
      <c r="E59" s="44">
        <v>0</v>
      </c>
      <c r="F59" s="44">
        <v>0</v>
      </c>
      <c r="G59" s="44">
        <v>18.900604999999999</v>
      </c>
      <c r="H59" s="44">
        <v>0</v>
      </c>
      <c r="I59" s="44">
        <v>187.806782</v>
      </c>
      <c r="J59" s="44">
        <v>0</v>
      </c>
      <c r="K59" s="44">
        <v>19.027142000000001</v>
      </c>
      <c r="L59" s="44">
        <v>0</v>
      </c>
      <c r="M59" s="44">
        <v>0</v>
      </c>
      <c r="N59" s="44">
        <v>0</v>
      </c>
      <c r="O59" s="44">
        <v>43.498548</v>
      </c>
      <c r="P59" s="44">
        <v>0</v>
      </c>
      <c r="Q59" s="44">
        <v>0</v>
      </c>
      <c r="R59" s="44">
        <v>0</v>
      </c>
      <c r="S59" s="44">
        <v>0.15</v>
      </c>
      <c r="T59" s="44">
        <v>0</v>
      </c>
      <c r="U59" s="44">
        <v>0</v>
      </c>
      <c r="V59" s="44">
        <v>120.303084</v>
      </c>
      <c r="W59" s="44">
        <v>352.91957600000001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127.79256599999999</v>
      </c>
      <c r="AJ59" s="44">
        <v>0</v>
      </c>
      <c r="AK59" s="44">
        <v>46.086320999999998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0</v>
      </c>
      <c r="AT59" s="44">
        <v>0</v>
      </c>
      <c r="AU59" s="44">
        <v>0</v>
      </c>
      <c r="AV59" s="44">
        <v>169.4</v>
      </c>
      <c r="AW59" s="44">
        <v>114.7</v>
      </c>
      <c r="AX59" s="44">
        <v>0</v>
      </c>
      <c r="AY59" s="44">
        <v>0</v>
      </c>
      <c r="AZ59" s="44">
        <v>0</v>
      </c>
      <c r="BA59" s="44">
        <v>0</v>
      </c>
      <c r="BB59" s="44">
        <v>0</v>
      </c>
      <c r="BC59" s="44">
        <v>0</v>
      </c>
      <c r="BD59" s="44">
        <v>0</v>
      </c>
      <c r="BE59" s="44">
        <v>156.777738</v>
      </c>
      <c r="BF59" s="44">
        <v>0</v>
      </c>
      <c r="BG59" s="44">
        <v>0</v>
      </c>
      <c r="BH59" s="44">
        <v>116.510695</v>
      </c>
      <c r="BI59" s="44">
        <v>0</v>
      </c>
      <c r="BJ59" s="44">
        <v>147.04051799999999</v>
      </c>
      <c r="BK59" s="44">
        <v>43.403742000000001</v>
      </c>
      <c r="BL59" s="44">
        <v>0</v>
      </c>
    </row>
    <row r="60" spans="1:64" s="41" customFormat="1" x14ac:dyDescent="0.25">
      <c r="A60" s="45" t="s">
        <v>49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18.900604999999999</v>
      </c>
      <c r="H60" s="46">
        <v>0</v>
      </c>
      <c r="I60" s="46">
        <v>187.806782</v>
      </c>
      <c r="J60" s="46">
        <v>0</v>
      </c>
      <c r="K60" s="46">
        <v>19.027142000000001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263.317206</v>
      </c>
      <c r="X60" s="46">
        <v>0</v>
      </c>
      <c r="Y60" s="46">
        <v>0</v>
      </c>
      <c r="Z60" s="46"/>
      <c r="AA60" s="46"/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127.79256599999999</v>
      </c>
      <c r="AJ60" s="46">
        <v>0</v>
      </c>
      <c r="AK60" s="46">
        <v>46.086320999999998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104.3</v>
      </c>
      <c r="AW60" s="46">
        <v>114.7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0</v>
      </c>
      <c r="BF60" s="46">
        <v>0</v>
      </c>
      <c r="BG60" s="46">
        <v>0</v>
      </c>
      <c r="BH60" s="46">
        <v>0</v>
      </c>
      <c r="BI60" s="46">
        <v>0</v>
      </c>
      <c r="BJ60" s="46">
        <v>147.04051799999999</v>
      </c>
      <c r="BK60" s="46"/>
      <c r="BL60" s="46"/>
    </row>
    <row r="61" spans="1:64" s="41" customFormat="1" x14ac:dyDescent="0.25">
      <c r="A61" s="45" t="s">
        <v>50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43.498548</v>
      </c>
      <c r="P61" s="46">
        <v>0</v>
      </c>
      <c r="Q61" s="46">
        <v>0</v>
      </c>
      <c r="R61" s="46">
        <v>0</v>
      </c>
      <c r="S61" s="46">
        <v>0.15</v>
      </c>
      <c r="T61" s="46">
        <v>0</v>
      </c>
      <c r="U61" s="46">
        <v>0</v>
      </c>
      <c r="V61" s="46">
        <v>120.303084</v>
      </c>
      <c r="W61" s="46">
        <v>89.602369999999993</v>
      </c>
      <c r="X61" s="46">
        <v>0</v>
      </c>
      <c r="Y61" s="46">
        <v>0</v>
      </c>
      <c r="Z61" s="46"/>
      <c r="AA61" s="46"/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65.099999999999994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156.777738</v>
      </c>
      <c r="BF61" s="46">
        <v>0</v>
      </c>
      <c r="BG61" s="46">
        <v>0</v>
      </c>
      <c r="BH61" s="46">
        <v>116.510695</v>
      </c>
      <c r="BI61" s="46">
        <v>0</v>
      </c>
      <c r="BJ61" s="46"/>
      <c r="BK61" s="46">
        <v>43.403742000000001</v>
      </c>
      <c r="BL61" s="46"/>
    </row>
    <row r="62" spans="1:64" s="41" customFormat="1" x14ac:dyDescent="0.25">
      <c r="A62" s="45" t="s">
        <v>51</v>
      </c>
      <c r="B62" s="46">
        <v>0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/>
      <c r="AA62" s="46"/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0.1</v>
      </c>
      <c r="AT62" s="46">
        <v>0</v>
      </c>
      <c r="AU62" s="46">
        <v>0</v>
      </c>
      <c r="AV62" s="46">
        <v>0</v>
      </c>
      <c r="AW62" s="46">
        <v>0</v>
      </c>
      <c r="AX62" s="88">
        <v>0</v>
      </c>
      <c r="AY62" s="63">
        <v>0</v>
      </c>
      <c r="AZ62" s="63">
        <v>0</v>
      </c>
      <c r="BA62" s="89">
        <v>0</v>
      </c>
      <c r="BB62" s="46">
        <v>0</v>
      </c>
      <c r="BC62" s="46">
        <v>0</v>
      </c>
      <c r="BD62" s="46">
        <v>0</v>
      </c>
      <c r="BE62" s="46">
        <v>0</v>
      </c>
      <c r="BF62" s="46">
        <v>0</v>
      </c>
      <c r="BG62" s="46">
        <v>0</v>
      </c>
      <c r="BH62" s="46">
        <v>0</v>
      </c>
      <c r="BI62" s="46">
        <v>0</v>
      </c>
      <c r="BJ62" s="46"/>
      <c r="BK62" s="46"/>
      <c r="BL62" s="46"/>
    </row>
    <row r="63" spans="1:64" s="41" customFormat="1" x14ac:dyDescent="0.25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</row>
    <row r="64" spans="1:64" s="41" customFormat="1" x14ac:dyDescent="0.25">
      <c r="A64" s="47" t="s">
        <v>52</v>
      </c>
      <c r="B64" s="48">
        <v>13888.075019999998</v>
      </c>
      <c r="C64" s="48">
        <v>13712.732309999999</v>
      </c>
      <c r="D64" s="48">
        <v>12196.867210999999</v>
      </c>
      <c r="E64" s="48">
        <v>11018.53636</v>
      </c>
      <c r="F64" s="48">
        <v>9018.6735390000031</v>
      </c>
      <c r="G64" s="48">
        <v>15920.400135</v>
      </c>
      <c r="H64" s="48">
        <v>15731.21650613983</v>
      </c>
      <c r="I64" s="48">
        <v>19487.991923000001</v>
      </c>
      <c r="J64" s="48">
        <v>21436.180928188071</v>
      </c>
      <c r="K64" s="48">
        <v>17481.004746998133</v>
      </c>
      <c r="L64" s="48">
        <v>21803.027841000003</v>
      </c>
      <c r="M64" s="48">
        <v>18250.979041999999</v>
      </c>
      <c r="N64" s="48">
        <v>15722.426893807798</v>
      </c>
      <c r="O64" s="48">
        <v>21516.318953000002</v>
      </c>
      <c r="P64" s="48">
        <v>13608.959266</v>
      </c>
      <c r="Q64" s="48">
        <v>11209.50539</v>
      </c>
      <c r="R64" s="48">
        <v>11941.05729913</v>
      </c>
      <c r="S64" s="48">
        <v>11384.020592999999</v>
      </c>
      <c r="T64" s="48">
        <v>17881.221839999998</v>
      </c>
      <c r="U64" s="48">
        <v>22490.703002000002</v>
      </c>
      <c r="V64" s="48">
        <v>19592.121553000001</v>
      </c>
      <c r="W64" s="48">
        <v>18988.423843</v>
      </c>
      <c r="X64" s="48">
        <v>20905.783168999998</v>
      </c>
      <c r="Y64" s="48">
        <v>21068.943143999997</v>
      </c>
      <c r="Z64" s="48">
        <v>17859.169551999999</v>
      </c>
      <c r="AA64" s="48">
        <v>15571.059759</v>
      </c>
      <c r="AB64" s="48">
        <v>15726.988459000004</v>
      </c>
      <c r="AC64" s="48">
        <v>13793.432963000001</v>
      </c>
      <c r="AD64" s="48">
        <v>18095.051093999999</v>
      </c>
      <c r="AE64" s="48">
        <v>17548.931418</v>
      </c>
      <c r="AF64" s="48">
        <v>24510.779132800002</v>
      </c>
      <c r="AG64" s="48">
        <v>23139.536819000001</v>
      </c>
      <c r="AH64" s="48">
        <v>27754.648239000002</v>
      </c>
      <c r="AI64" s="48">
        <f>AI9+AI28+AI43+AI55+AI59+AI62</f>
        <v>67180.924695000009</v>
      </c>
      <c r="AJ64" s="48">
        <f>AJ9+AJ28+AJ43+AJ55+AJ59+AJ62</f>
        <v>27332.435001000002</v>
      </c>
      <c r="AK64" s="48">
        <v>29987.203706999997</v>
      </c>
      <c r="AL64" s="48">
        <v>30709.5</v>
      </c>
      <c r="AM64" s="48">
        <v>56318.9</v>
      </c>
      <c r="AN64" s="48">
        <v>21299.7</v>
      </c>
      <c r="AO64" s="48">
        <v>22546.400000000001</v>
      </c>
      <c r="AP64" s="48">
        <v>16845.900000000001</v>
      </c>
      <c r="AQ64" s="48">
        <v>20554.400000000001</v>
      </c>
      <c r="AR64" s="48">
        <v>23501.4</v>
      </c>
      <c r="AS64" s="48">
        <v>25640.2</v>
      </c>
      <c r="AT64" s="48">
        <v>19600.599999999999</v>
      </c>
      <c r="AU64" s="48">
        <f>AU9+AU28+AU43+AU55+AU62+AU59</f>
        <v>39192.978187000001</v>
      </c>
      <c r="AV64" s="48">
        <f>AV9+AV28+AV43+AV55+AV62+AV59</f>
        <v>23889.631717000004</v>
      </c>
      <c r="AW64" s="48">
        <f>AW9+AW28+AW43+AW55+AW62+AW59</f>
        <v>21156.100000000002</v>
      </c>
      <c r="AX64" s="48">
        <f>AX9+AX28+AX43+AX55+AX62+AX59</f>
        <v>19300.410190499999</v>
      </c>
      <c r="AY64" s="48">
        <v>21394.135427500001</v>
      </c>
      <c r="AZ64" s="48">
        <v>28094.504228999998</v>
      </c>
      <c r="BA64" s="51">
        <v>22597.303796</v>
      </c>
      <c r="BB64" s="51">
        <v>58900.2912009504</v>
      </c>
      <c r="BC64" s="51">
        <v>17616.577268999998</v>
      </c>
      <c r="BD64" s="48">
        <v>18634.861874300001</v>
      </c>
      <c r="BE64" s="48">
        <v>16097.566204999999</v>
      </c>
      <c r="BF64" s="48">
        <v>62008.359508629997</v>
      </c>
      <c r="BG64" s="48">
        <v>23428.487100999999</v>
      </c>
      <c r="BH64" s="48">
        <v>22703.675536000002</v>
      </c>
      <c r="BI64" s="48">
        <v>21393.807366000001</v>
      </c>
      <c r="BJ64" s="48">
        <v>17970.491531</v>
      </c>
      <c r="BK64" s="48">
        <v>16131.561613</v>
      </c>
      <c r="BL64" s="48">
        <v>16956.967650999999</v>
      </c>
    </row>
    <row r="65" spans="1:64" s="41" customFormat="1" x14ac:dyDescent="0.25">
      <c r="A65" s="49" t="s">
        <v>78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1"/>
    </row>
    <row r="66" spans="1:64" s="41" customFormat="1" x14ac:dyDescent="0.25">
      <c r="A66" s="52" t="s">
        <v>79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4"/>
    </row>
    <row r="67" spans="1:64" s="41" customFormat="1" x14ac:dyDescent="0.25">
      <c r="A67" s="55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6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56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64" s="41" customFormat="1" x14ac:dyDescent="0.25">
      <c r="A68" s="55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</row>
    <row r="69" spans="1:64" s="41" customFormat="1" x14ac:dyDescent="0.25">
      <c r="A69" s="55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30"/>
      <c r="O69" s="30"/>
      <c r="P69" s="30"/>
      <c r="Q69" s="30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</row>
    <row r="70" spans="1:64" s="41" customFormat="1" x14ac:dyDescent="0.25">
      <c r="A70" s="55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</row>
  </sheetData>
  <mergeCells count="5">
    <mergeCell ref="AX6:BL6"/>
    <mergeCell ref="B6:M6"/>
    <mergeCell ref="N6:Y6"/>
    <mergeCell ref="Z6:AK6"/>
    <mergeCell ref="AL6:AW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W73"/>
  <sheetViews>
    <sheetView zoomScale="98" zoomScaleNormal="98" workbookViewId="0">
      <pane xSplit="1" ySplit="7" topLeftCell="J46" activePane="bottomRight" state="frozen"/>
      <selection pane="topRight" activeCell="B1" sqref="B1"/>
      <selection pane="bottomLeft" activeCell="A8" sqref="A8"/>
      <selection pane="bottomRight" activeCell="N60" sqref="N60"/>
    </sheetView>
  </sheetViews>
  <sheetFormatPr baseColWidth="10" defaultColWidth="11.42578125" defaultRowHeight="15.75" x14ac:dyDescent="0.25"/>
  <cols>
    <col min="1" max="1" width="41" style="11" customWidth="1"/>
    <col min="2" max="2" width="9.7109375" style="17" bestFit="1" customWidth="1"/>
    <col min="3" max="12" width="9.7109375" style="14" bestFit="1" customWidth="1"/>
    <col min="13" max="13" width="10.5703125" style="14" bestFit="1" customWidth="1"/>
    <col min="14" max="14" width="10.28515625" style="14" bestFit="1" customWidth="1"/>
    <col min="15" max="18" width="9.7109375" style="14" bestFit="1" customWidth="1"/>
    <col min="19" max="21" width="9.7109375" style="14" customWidth="1"/>
    <col min="22" max="22" width="9.7109375" style="14" bestFit="1" customWidth="1"/>
  </cols>
  <sheetData>
    <row r="1" spans="1:23" s="41" customFormat="1" ht="15" customHeight="1" x14ac:dyDescent="0.25">
      <c r="A1" s="57" t="s">
        <v>66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3" s="41" customFormat="1" ht="15" customHeight="1" x14ac:dyDescent="0.25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3" s="31" customFormat="1" ht="15" customHeight="1" x14ac:dyDescent="0.25">
      <c r="A3" s="18"/>
      <c r="B3" s="35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90"/>
    </row>
    <row r="4" spans="1:23" s="31" customFormat="1" ht="15.75" customHeight="1" x14ac:dyDescent="0.25">
      <c r="A4" s="104" t="s">
        <v>65</v>
      </c>
      <c r="B4" s="104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 t="s">
        <v>74</v>
      </c>
    </row>
    <row r="5" spans="1:23" s="31" customFormat="1" ht="15" customHeight="1" x14ac:dyDescent="0.25">
      <c r="A5" s="20"/>
      <c r="B5" s="20"/>
      <c r="C5" s="20"/>
      <c r="D5" s="20"/>
      <c r="E5" s="20"/>
      <c r="F5" s="19"/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</row>
    <row r="6" spans="1:23" s="1" customFormat="1" x14ac:dyDescent="0.25">
      <c r="A6" s="22" t="s">
        <v>64</v>
      </c>
      <c r="B6" s="101">
        <v>2015</v>
      </c>
      <c r="C6" s="102"/>
      <c r="D6" s="102"/>
      <c r="E6" s="103"/>
      <c r="F6" s="101">
        <v>2016</v>
      </c>
      <c r="G6" s="102"/>
      <c r="H6" s="102"/>
      <c r="I6" s="103"/>
      <c r="J6" s="101">
        <v>2017</v>
      </c>
      <c r="K6" s="102"/>
      <c r="L6" s="102"/>
      <c r="M6" s="103"/>
      <c r="N6" s="101">
        <v>2018</v>
      </c>
      <c r="O6" s="102"/>
      <c r="P6" s="102"/>
      <c r="Q6" s="103"/>
      <c r="R6" s="101">
        <v>2019</v>
      </c>
      <c r="S6" s="102"/>
      <c r="T6" s="102"/>
      <c r="U6" s="103"/>
      <c r="V6" s="96">
        <v>2020</v>
      </c>
    </row>
    <row r="7" spans="1:23" s="1" customFormat="1" x14ac:dyDescent="0.25">
      <c r="A7" s="23" t="s">
        <v>68</v>
      </c>
      <c r="B7" s="36">
        <v>42064</v>
      </c>
      <c r="C7" s="36">
        <v>42156</v>
      </c>
      <c r="D7" s="36">
        <v>42248</v>
      </c>
      <c r="E7" s="36">
        <v>42339</v>
      </c>
      <c r="F7" s="36">
        <v>42430</v>
      </c>
      <c r="G7" s="36">
        <v>42522</v>
      </c>
      <c r="H7" s="36">
        <v>42614</v>
      </c>
      <c r="I7" s="36">
        <v>42705</v>
      </c>
      <c r="J7" s="36">
        <v>42795</v>
      </c>
      <c r="K7" s="36">
        <v>42887</v>
      </c>
      <c r="L7" s="36">
        <v>42979</v>
      </c>
      <c r="M7" s="36">
        <v>43070</v>
      </c>
      <c r="N7" s="36">
        <v>43160</v>
      </c>
      <c r="O7" s="36">
        <v>43252</v>
      </c>
      <c r="P7" s="36">
        <v>43344</v>
      </c>
      <c r="Q7" s="36">
        <v>43435</v>
      </c>
      <c r="R7" s="36">
        <v>43525</v>
      </c>
      <c r="S7" s="36">
        <v>43617</v>
      </c>
      <c r="T7" s="36">
        <v>43709</v>
      </c>
      <c r="U7" s="36">
        <v>43800</v>
      </c>
      <c r="V7" s="36">
        <v>43891</v>
      </c>
    </row>
    <row r="8" spans="1:23" s="41" customFormat="1" ht="18.75" x14ac:dyDescent="0.3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3" s="41" customFormat="1" x14ac:dyDescent="0.25">
      <c r="A9" s="42" t="s">
        <v>0</v>
      </c>
      <c r="B9" s="62">
        <v>7293.0883621499997</v>
      </c>
      <c r="C9" s="62">
        <v>5995.3668391500005</v>
      </c>
      <c r="D9" s="62">
        <v>22339.270418317901</v>
      </c>
      <c r="E9" s="62">
        <v>23992.370953449721</v>
      </c>
      <c r="F9" s="62">
        <v>16623.527342121168</v>
      </c>
      <c r="G9" s="62">
        <v>3781.7049547999995</v>
      </c>
      <c r="H9" s="62">
        <v>25867.4951707</v>
      </c>
      <c r="I9" s="62">
        <v>25343.564039200002</v>
      </c>
      <c r="J9" s="62">
        <v>7569.0975764799996</v>
      </c>
      <c r="K9" s="62">
        <v>5573.9465130499993</v>
      </c>
      <c r="L9" s="62">
        <v>20335.37532205</v>
      </c>
      <c r="M9" s="62">
        <v>23185.38837665</v>
      </c>
      <c r="N9" s="62">
        <v>14339.4566</v>
      </c>
      <c r="O9" s="62">
        <v>8082.9000000000005</v>
      </c>
      <c r="P9" s="62">
        <v>19160.7</v>
      </c>
      <c r="Q9" s="62">
        <v>26054.699999999997</v>
      </c>
      <c r="R9" s="62">
        <v>20259.201156200001</v>
      </c>
      <c r="S9" s="62">
        <v>10769.83843475</v>
      </c>
      <c r="T9" s="62">
        <v>10617.214286449998</v>
      </c>
      <c r="U9" s="62">
        <v>13382.503854950002</v>
      </c>
      <c r="V9" s="62">
        <v>7455.9183341500002</v>
      </c>
      <c r="W9" s="85"/>
    </row>
    <row r="10" spans="1:23" s="41" customFormat="1" x14ac:dyDescent="0.25">
      <c r="A10" s="42" t="s">
        <v>1</v>
      </c>
      <c r="B10" s="62">
        <f>SUM(B11:B22)</f>
        <v>1622.1227409999999</v>
      </c>
      <c r="C10" s="62">
        <f t="shared" ref="C10:T10" si="0">SUM(C11:C22)</f>
        <v>1922.4874750000013</v>
      </c>
      <c r="D10" s="62">
        <f t="shared" si="0"/>
        <v>4627.1951458679005</v>
      </c>
      <c r="E10" s="62">
        <f t="shared" si="0"/>
        <v>6653.4863430000005</v>
      </c>
      <c r="F10" s="62">
        <f t="shared" si="0"/>
        <v>6618.620801</v>
      </c>
      <c r="G10" s="62">
        <f t="shared" si="0"/>
        <v>971.30656600000009</v>
      </c>
      <c r="H10" s="62">
        <f t="shared" si="0"/>
        <v>11112.556096</v>
      </c>
      <c r="I10" s="62">
        <f t="shared" si="0"/>
        <v>8902.2637960000011</v>
      </c>
      <c r="J10" s="62">
        <f t="shared" si="0"/>
        <v>1269.8639760000001</v>
      </c>
      <c r="K10" s="62">
        <f t="shared" si="0"/>
        <v>3574.8256179999998</v>
      </c>
      <c r="L10" s="62">
        <f t="shared" si="0"/>
        <v>13183.255639000001</v>
      </c>
      <c r="M10" s="62">
        <f t="shared" si="0"/>
        <v>13952.132825000001</v>
      </c>
      <c r="N10" s="62">
        <f t="shared" si="0"/>
        <v>8605.2999999999993</v>
      </c>
      <c r="O10" s="62">
        <f t="shared" si="0"/>
        <v>5526.7000000000007</v>
      </c>
      <c r="P10" s="62">
        <f t="shared" si="0"/>
        <v>11015.200000000003</v>
      </c>
      <c r="Q10" s="62">
        <f t="shared" si="0"/>
        <v>16462.599999999999</v>
      </c>
      <c r="R10" s="62">
        <f t="shared" si="0"/>
        <v>12516.991877</v>
      </c>
      <c r="S10" s="62">
        <f t="shared" si="0"/>
        <v>3842.9523880000002</v>
      </c>
      <c r="T10" s="62">
        <f t="shared" si="0"/>
        <v>2910.418983</v>
      </c>
      <c r="U10" s="62">
        <v>8275.0143349999998</v>
      </c>
      <c r="V10" s="62">
        <v>3263.6013670000002</v>
      </c>
    </row>
    <row r="11" spans="1:23" s="41" customFormat="1" x14ac:dyDescent="0.25">
      <c r="A11" s="45" t="s">
        <v>2</v>
      </c>
      <c r="B11" s="63">
        <v>140.41551999999999</v>
      </c>
      <c r="C11" s="63">
        <v>15.928957</v>
      </c>
      <c r="D11" s="63">
        <v>961.16640800000005</v>
      </c>
      <c r="E11" s="63">
        <v>1277.8632950000001</v>
      </c>
      <c r="F11" s="63">
        <v>3529.8062160000004</v>
      </c>
      <c r="G11" s="63">
        <v>36.021921000000006</v>
      </c>
      <c r="H11" s="63">
        <v>5389.8611170000004</v>
      </c>
      <c r="I11" s="63">
        <v>3036.9384890000001</v>
      </c>
      <c r="J11" s="63">
        <v>393.32181700000001</v>
      </c>
      <c r="K11" s="63">
        <v>0.17419999999999999</v>
      </c>
      <c r="L11" s="63">
        <v>5723.5556030000007</v>
      </c>
      <c r="M11" s="63">
        <v>9151.4353210000008</v>
      </c>
      <c r="N11" s="63">
        <v>4263.3999999999996</v>
      </c>
      <c r="O11" s="63">
        <v>0</v>
      </c>
      <c r="P11" s="63">
        <v>667.9</v>
      </c>
      <c r="Q11" s="63">
        <v>8549.6</v>
      </c>
      <c r="R11" s="63">
        <v>8055.8651680000003</v>
      </c>
      <c r="S11" s="63">
        <v>1588.392638</v>
      </c>
      <c r="T11" s="63">
        <v>282.33908000000002</v>
      </c>
      <c r="U11" s="63">
        <v>2194.8235480000003</v>
      </c>
      <c r="V11" s="63">
        <v>1619.794361</v>
      </c>
    </row>
    <row r="12" spans="1:23" s="41" customFormat="1" x14ac:dyDescent="0.25">
      <c r="A12" s="45" t="s">
        <v>3</v>
      </c>
      <c r="B12" s="63">
        <v>583.145715</v>
      </c>
      <c r="C12" s="63">
        <v>708.04267000000141</v>
      </c>
      <c r="D12" s="63">
        <v>2364.7032968679</v>
      </c>
      <c r="E12" s="63">
        <v>3960.5132199999998</v>
      </c>
      <c r="F12" s="63">
        <v>1860.229151</v>
      </c>
      <c r="G12" s="63">
        <v>349.81487100000004</v>
      </c>
      <c r="H12" s="63">
        <v>4689.673186</v>
      </c>
      <c r="I12" s="63">
        <v>5153.4147750000002</v>
      </c>
      <c r="J12" s="63">
        <v>794.25190599999996</v>
      </c>
      <c r="K12" s="63">
        <v>3060.2755569999999</v>
      </c>
      <c r="L12" s="63">
        <v>5770.2720449999997</v>
      </c>
      <c r="M12" s="63">
        <v>4377.3969669999997</v>
      </c>
      <c r="N12" s="63">
        <v>2878.6000000000004</v>
      </c>
      <c r="O12" s="63">
        <v>4852.3999999999996</v>
      </c>
      <c r="P12" s="63">
        <v>8145</v>
      </c>
      <c r="Q12" s="63">
        <v>5786.5999999999995</v>
      </c>
      <c r="R12" s="63">
        <v>3744.611022</v>
      </c>
      <c r="S12" s="63">
        <v>1500.435837</v>
      </c>
      <c r="T12" s="63">
        <v>1754.8306660000001</v>
      </c>
      <c r="U12" s="63">
        <v>4889.1896809999998</v>
      </c>
      <c r="V12" s="63">
        <v>1178.0021820000002</v>
      </c>
    </row>
    <row r="13" spans="1:23" s="41" customFormat="1" x14ac:dyDescent="0.25">
      <c r="A13" s="45" t="s">
        <v>4</v>
      </c>
      <c r="B13" s="64">
        <v>0</v>
      </c>
      <c r="C13" s="64">
        <v>0</v>
      </c>
      <c r="D13" s="64">
        <v>0</v>
      </c>
      <c r="E13" s="64">
        <v>8.6235409999999995</v>
      </c>
      <c r="F13" s="64">
        <v>0</v>
      </c>
      <c r="G13" s="64">
        <v>89.151456999999994</v>
      </c>
      <c r="H13" s="64">
        <v>0</v>
      </c>
      <c r="I13" s="64">
        <v>0</v>
      </c>
      <c r="J13" s="63">
        <v>0</v>
      </c>
      <c r="K13" s="64">
        <v>0</v>
      </c>
      <c r="L13" s="64">
        <v>0</v>
      </c>
      <c r="M13" s="64">
        <v>1.04006</v>
      </c>
      <c r="N13" s="64">
        <v>0.7</v>
      </c>
      <c r="O13" s="64">
        <v>0</v>
      </c>
      <c r="P13" s="64">
        <v>0</v>
      </c>
      <c r="Q13" s="64">
        <v>6.9</v>
      </c>
      <c r="R13" s="63">
        <v>0.91995300000000002</v>
      </c>
      <c r="S13" s="63">
        <v>11.115933</v>
      </c>
      <c r="T13" s="63">
        <v>0</v>
      </c>
      <c r="U13" s="63">
        <v>16.440318999999999</v>
      </c>
      <c r="V13" s="63">
        <v>0</v>
      </c>
    </row>
    <row r="14" spans="1:23" s="41" customFormat="1" x14ac:dyDescent="0.25">
      <c r="A14" s="45" t="s">
        <v>5</v>
      </c>
      <c r="B14" s="64">
        <v>0</v>
      </c>
      <c r="C14" s="64">
        <v>0</v>
      </c>
      <c r="D14" s="64">
        <v>0</v>
      </c>
      <c r="E14" s="64">
        <v>0</v>
      </c>
      <c r="F14" s="64">
        <v>56.847597</v>
      </c>
      <c r="G14" s="64">
        <v>0</v>
      </c>
      <c r="H14" s="64">
        <v>0</v>
      </c>
      <c r="I14" s="64">
        <v>0</v>
      </c>
      <c r="J14" s="63">
        <v>0</v>
      </c>
      <c r="K14" s="64">
        <v>0</v>
      </c>
      <c r="L14" s="64">
        <v>0</v>
      </c>
      <c r="M14" s="64">
        <v>8.8903079999999992</v>
      </c>
      <c r="N14" s="64">
        <v>41.5</v>
      </c>
      <c r="O14" s="64">
        <v>0</v>
      </c>
      <c r="P14" s="64">
        <v>8.6999999999999993</v>
      </c>
      <c r="Q14" s="64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</row>
    <row r="15" spans="1:23" s="41" customFormat="1" x14ac:dyDescent="0.25">
      <c r="A15" s="45" t="s">
        <v>6</v>
      </c>
      <c r="B15" s="63">
        <v>106.742136</v>
      </c>
      <c r="C15" s="63">
        <v>56.034737000000007</v>
      </c>
      <c r="D15" s="63">
        <v>333.43627799999996</v>
      </c>
      <c r="E15" s="63">
        <v>677.34944200000007</v>
      </c>
      <c r="F15" s="63">
        <v>609.665616</v>
      </c>
      <c r="G15" s="63">
        <v>153.358642</v>
      </c>
      <c r="H15" s="63">
        <v>535.34558800000002</v>
      </c>
      <c r="I15" s="63">
        <v>229.515039</v>
      </c>
      <c r="J15" s="63">
        <v>1.343404</v>
      </c>
      <c r="K15" s="63">
        <v>153.47396900000001</v>
      </c>
      <c r="L15" s="63">
        <v>413.81322399999999</v>
      </c>
      <c r="M15" s="63">
        <v>263.92420199999998</v>
      </c>
      <c r="N15" s="63">
        <v>337</v>
      </c>
      <c r="O15" s="63">
        <v>152.30000000000001</v>
      </c>
      <c r="P15" s="63">
        <v>370.7</v>
      </c>
      <c r="Q15" s="63">
        <v>739.1</v>
      </c>
      <c r="R15" s="63">
        <v>382.93606800000003</v>
      </c>
      <c r="S15" s="63">
        <v>144.570944</v>
      </c>
      <c r="T15" s="63">
        <v>194.45707899999999</v>
      </c>
      <c r="U15" s="63">
        <v>687.25891300000001</v>
      </c>
      <c r="V15" s="63">
        <v>0</v>
      </c>
    </row>
    <row r="16" spans="1:23" s="41" customFormat="1" x14ac:dyDescent="0.25">
      <c r="A16" s="45" t="s">
        <v>7</v>
      </c>
      <c r="B16" s="64">
        <v>0</v>
      </c>
      <c r="C16" s="64">
        <v>0</v>
      </c>
      <c r="D16" s="64">
        <v>0</v>
      </c>
      <c r="E16" s="64">
        <v>0</v>
      </c>
      <c r="F16" s="64">
        <v>14.898490000000001</v>
      </c>
      <c r="G16" s="64">
        <v>0</v>
      </c>
      <c r="H16" s="64">
        <v>0</v>
      </c>
      <c r="I16" s="64">
        <v>0</v>
      </c>
      <c r="J16" s="63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5.3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</row>
    <row r="17" spans="1:22" s="41" customFormat="1" x14ac:dyDescent="0.25">
      <c r="A17" s="45" t="s">
        <v>8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3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3">
        <v>0</v>
      </c>
      <c r="S17" s="63">
        <v>1.2924</v>
      </c>
      <c r="T17" s="63">
        <v>0</v>
      </c>
      <c r="U17" s="63">
        <v>0</v>
      </c>
      <c r="V17" s="63">
        <v>0</v>
      </c>
    </row>
    <row r="18" spans="1:22" s="41" customFormat="1" x14ac:dyDescent="0.25">
      <c r="A18" s="45" t="s">
        <v>9</v>
      </c>
      <c r="B18" s="63">
        <v>769.84722799999997</v>
      </c>
      <c r="C18" s="63">
        <v>750.34702800000002</v>
      </c>
      <c r="D18" s="63">
        <v>442.09425800000002</v>
      </c>
      <c r="E18" s="63">
        <v>201.82952</v>
      </c>
      <c r="F18" s="63">
        <v>302.80315999999993</v>
      </c>
      <c r="G18" s="63">
        <v>256.28187100000002</v>
      </c>
      <c r="H18" s="63">
        <v>236.297079</v>
      </c>
      <c r="I18" s="63">
        <v>142.23793000000001</v>
      </c>
      <c r="J18" s="63">
        <v>71.897220000000004</v>
      </c>
      <c r="K18" s="63">
        <v>121.21325999999999</v>
      </c>
      <c r="L18" s="63">
        <v>193.06868900000001</v>
      </c>
      <c r="M18" s="63">
        <v>60.318199999999997</v>
      </c>
      <c r="N18" s="63">
        <v>531.70000000000005</v>
      </c>
      <c r="O18" s="63">
        <v>331.8</v>
      </c>
      <c r="P18" s="63">
        <v>447.5</v>
      </c>
      <c r="Q18" s="63">
        <v>630.5</v>
      </c>
      <c r="R18" s="63">
        <v>223.75787500000001</v>
      </c>
      <c r="S18" s="63">
        <v>590.79240299999992</v>
      </c>
      <c r="T18" s="63">
        <v>485.29144499999995</v>
      </c>
      <c r="U18" s="63">
        <v>366.20141100000001</v>
      </c>
      <c r="V18" s="63">
        <v>458.57330400000001</v>
      </c>
    </row>
    <row r="19" spans="1:22" s="41" customFormat="1" x14ac:dyDescent="0.25">
      <c r="A19" s="45" t="s">
        <v>10</v>
      </c>
      <c r="B19" s="63">
        <v>15.284025</v>
      </c>
      <c r="C19" s="63">
        <v>388.19254100000001</v>
      </c>
      <c r="D19" s="63">
        <v>105.025749</v>
      </c>
      <c r="E19" s="63">
        <v>169.923227</v>
      </c>
      <c r="F19" s="63">
        <v>244.37057100000001</v>
      </c>
      <c r="G19" s="63">
        <v>86.677803999999995</v>
      </c>
      <c r="H19" s="63">
        <v>48.913666999999997</v>
      </c>
      <c r="I19" s="63">
        <v>339.73347699999999</v>
      </c>
      <c r="J19" s="63">
        <v>8.1276700000000002</v>
      </c>
      <c r="K19" s="63">
        <v>213.78851300000002</v>
      </c>
      <c r="L19" s="63">
        <v>167.61887100000001</v>
      </c>
      <c r="M19" s="63">
        <v>8.5159230000000008</v>
      </c>
      <c r="N19" s="63">
        <v>552.4</v>
      </c>
      <c r="O19" s="63">
        <v>162.6</v>
      </c>
      <c r="P19" s="63">
        <v>1261.7</v>
      </c>
      <c r="Q19" s="63">
        <v>535.80000000000007</v>
      </c>
      <c r="R19" s="63">
        <v>17.507003999999998</v>
      </c>
      <c r="S19" s="63">
        <v>3.3424480000000001</v>
      </c>
      <c r="T19" s="63">
        <v>190.407411</v>
      </c>
      <c r="U19" s="63">
        <v>2.472334</v>
      </c>
      <c r="V19" s="63">
        <v>2.670185</v>
      </c>
    </row>
    <row r="20" spans="1:22" s="41" customFormat="1" x14ac:dyDescent="0.25">
      <c r="A20" s="45" t="s">
        <v>11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3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</row>
    <row r="21" spans="1:22" s="41" customFormat="1" x14ac:dyDescent="0.25">
      <c r="A21" s="45" t="s">
        <v>17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3">
        <v>0</v>
      </c>
      <c r="K21" s="64">
        <v>25.034192000000001</v>
      </c>
      <c r="L21" s="64">
        <v>534.048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</row>
    <row r="22" spans="1:22" s="41" customFormat="1" x14ac:dyDescent="0.25">
      <c r="A22" s="45" t="s">
        <v>13</v>
      </c>
      <c r="B22" s="63">
        <v>6.6881170000000001</v>
      </c>
      <c r="C22" s="63">
        <v>3.9415420000000001</v>
      </c>
      <c r="D22" s="63">
        <v>420.76915600000001</v>
      </c>
      <c r="E22" s="63">
        <v>357.38409799999999</v>
      </c>
      <c r="F22" s="63">
        <v>0</v>
      </c>
      <c r="G22" s="63">
        <v>0</v>
      </c>
      <c r="H22" s="63">
        <v>212.46545900000001</v>
      </c>
      <c r="I22" s="63">
        <v>0.42408600000000002</v>
      </c>
      <c r="J22" s="63">
        <v>0.92195899999999997</v>
      </c>
      <c r="K22" s="63">
        <v>0.865927</v>
      </c>
      <c r="L22" s="63">
        <v>380.87920699999995</v>
      </c>
      <c r="M22" s="63">
        <v>80.611844000000005</v>
      </c>
      <c r="N22" s="63">
        <v>0</v>
      </c>
      <c r="O22" s="63">
        <v>27.6</v>
      </c>
      <c r="P22" s="63">
        <v>113.7</v>
      </c>
      <c r="Q22" s="63">
        <v>208.8</v>
      </c>
      <c r="R22" s="63">
        <v>91.394786999999994</v>
      </c>
      <c r="S22" s="63">
        <v>3.0097849999999999</v>
      </c>
      <c r="T22" s="63">
        <v>3.093302</v>
      </c>
      <c r="U22" s="63">
        <v>118.628129</v>
      </c>
      <c r="V22" s="63">
        <v>4.5613349999999997</v>
      </c>
    </row>
    <row r="23" spans="1:22" s="41" customFormat="1" x14ac:dyDescent="0.25">
      <c r="A23" s="42" t="s">
        <v>14</v>
      </c>
      <c r="B23" s="62">
        <f>B24+B25+B26+B27</f>
        <v>5670.9656211500005</v>
      </c>
      <c r="C23" s="62">
        <f t="shared" ref="C23:T23" si="1">C24+C25+C26+C27</f>
        <v>4072.8793641499997</v>
      </c>
      <c r="D23" s="62">
        <f t="shared" si="1"/>
        <v>17712.075272450002</v>
      </c>
      <c r="E23" s="62">
        <f t="shared" si="1"/>
        <v>17338.884610449721</v>
      </c>
      <c r="F23" s="62">
        <f t="shared" si="1"/>
        <v>10004.90654112117</v>
      </c>
      <c r="G23" s="62">
        <f t="shared" si="1"/>
        <v>2810.3983887999993</v>
      </c>
      <c r="H23" s="62">
        <f t="shared" si="1"/>
        <v>14754.9390747</v>
      </c>
      <c r="I23" s="62">
        <f t="shared" si="1"/>
        <v>16441.300243199999</v>
      </c>
      <c r="J23" s="62">
        <f t="shared" si="1"/>
        <v>6299.4336004800007</v>
      </c>
      <c r="K23" s="62">
        <f t="shared" si="1"/>
        <v>1999.1208950499999</v>
      </c>
      <c r="L23" s="62">
        <f t="shared" si="1"/>
        <v>7152.1196830500003</v>
      </c>
      <c r="M23" s="62">
        <f t="shared" si="1"/>
        <v>9233.2555516500015</v>
      </c>
      <c r="N23" s="62">
        <f t="shared" si="1"/>
        <v>5734.2</v>
      </c>
      <c r="O23" s="62">
        <f t="shared" si="1"/>
        <v>2556</v>
      </c>
      <c r="P23" s="62">
        <f t="shared" si="1"/>
        <v>8145.7000000000007</v>
      </c>
      <c r="Q23" s="62">
        <f t="shared" si="1"/>
        <v>9592.4000000000015</v>
      </c>
      <c r="R23" s="62">
        <f t="shared" si="1"/>
        <v>7742.2092792000003</v>
      </c>
      <c r="S23" s="62">
        <f t="shared" si="1"/>
        <v>6926.8860467499999</v>
      </c>
      <c r="T23" s="62">
        <f t="shared" si="1"/>
        <v>7706.7953034500006</v>
      </c>
      <c r="U23" s="62">
        <v>5107.4895199499997</v>
      </c>
      <c r="V23" s="62">
        <v>4192.31696715</v>
      </c>
    </row>
    <row r="24" spans="1:22" s="41" customFormat="1" x14ac:dyDescent="0.25">
      <c r="A24" s="45" t="s">
        <v>15</v>
      </c>
      <c r="B24" s="63">
        <v>3652.0567430000001</v>
      </c>
      <c r="C24" s="63">
        <v>1648.4400009999999</v>
      </c>
      <c r="D24" s="63">
        <v>14977.0678205</v>
      </c>
      <c r="E24" s="63">
        <v>15548.238940000001</v>
      </c>
      <c r="F24" s="63">
        <v>8147.1349399999999</v>
      </c>
      <c r="G24" s="63">
        <v>1126.3183879999999</v>
      </c>
      <c r="H24" s="63">
        <v>11584.435528</v>
      </c>
      <c r="I24" s="63">
        <v>15490.573946</v>
      </c>
      <c r="J24" s="63">
        <v>4529.145563</v>
      </c>
      <c r="K24" s="63">
        <v>0</v>
      </c>
      <c r="L24" s="63">
        <v>4338.9980660000001</v>
      </c>
      <c r="M24" s="63">
        <v>6414.5359340000005</v>
      </c>
      <c r="N24" s="63">
        <v>3695</v>
      </c>
      <c r="O24" s="63">
        <v>516.1</v>
      </c>
      <c r="P24" s="63">
        <v>5711.5999999999995</v>
      </c>
      <c r="Q24" s="63">
        <v>6961.7000000000007</v>
      </c>
      <c r="R24" s="63">
        <v>5158.1831280000006</v>
      </c>
      <c r="S24" s="63">
        <v>5167.2478489999994</v>
      </c>
      <c r="T24" s="63">
        <v>5731.7008930000002</v>
      </c>
      <c r="U24" s="63">
        <v>2985.422004</v>
      </c>
      <c r="V24" s="63">
        <v>2553.9660159999999</v>
      </c>
    </row>
    <row r="25" spans="1:22" s="41" customFormat="1" x14ac:dyDescent="0.25">
      <c r="A25" s="45" t="s">
        <v>16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3">
        <v>0</v>
      </c>
      <c r="K25" s="64">
        <v>0</v>
      </c>
      <c r="L25" s="64">
        <v>204.569988</v>
      </c>
      <c r="M25" s="64">
        <v>105.113873</v>
      </c>
      <c r="N25" s="64">
        <v>0</v>
      </c>
      <c r="O25" s="64">
        <v>20.8</v>
      </c>
      <c r="P25" s="64">
        <v>75.8</v>
      </c>
      <c r="Q25" s="64">
        <v>497.5</v>
      </c>
      <c r="R25" s="63">
        <v>18.474978</v>
      </c>
      <c r="S25" s="63">
        <v>0</v>
      </c>
      <c r="T25" s="63">
        <v>0</v>
      </c>
      <c r="U25" s="63">
        <v>0</v>
      </c>
      <c r="V25" s="63">
        <v>0</v>
      </c>
    </row>
    <row r="26" spans="1:22" s="41" customFormat="1" x14ac:dyDescent="0.25">
      <c r="A26" s="45" t="s">
        <v>12</v>
      </c>
      <c r="B26" s="63">
        <v>2018.90887815</v>
      </c>
      <c r="C26" s="63">
        <v>2418.9741651499999</v>
      </c>
      <c r="D26" s="63">
        <v>2735.0074519499999</v>
      </c>
      <c r="E26" s="63">
        <v>1790.6456704497205</v>
      </c>
      <c r="F26" s="63">
        <v>1857.7716011211699</v>
      </c>
      <c r="G26" s="63">
        <v>1684.0800007999997</v>
      </c>
      <c r="H26" s="63">
        <v>3170.5035466999998</v>
      </c>
      <c r="I26" s="63">
        <v>950.72629719999998</v>
      </c>
      <c r="J26" s="63">
        <v>1770.2880374800002</v>
      </c>
      <c r="K26" s="63">
        <v>1999.1208950499999</v>
      </c>
      <c r="L26" s="63">
        <v>2608.55162905</v>
      </c>
      <c r="M26" s="63">
        <v>2083.6326127500001</v>
      </c>
      <c r="N26" s="63">
        <v>2039.2</v>
      </c>
      <c r="O26" s="63">
        <v>1950.4</v>
      </c>
      <c r="P26" s="63">
        <v>2046.2000000000003</v>
      </c>
      <c r="Q26" s="63">
        <v>2110.6</v>
      </c>
      <c r="R26" s="63">
        <v>1701.3438041999998</v>
      </c>
      <c r="S26" s="63">
        <v>1759.63819775</v>
      </c>
      <c r="T26" s="63">
        <v>1694.70672345</v>
      </c>
      <c r="U26" s="63">
        <v>2078.49661595</v>
      </c>
      <c r="V26" s="63">
        <v>1557.32465815</v>
      </c>
    </row>
    <row r="27" spans="1:22" s="41" customFormat="1" x14ac:dyDescent="0.25">
      <c r="A27" s="45" t="s">
        <v>18</v>
      </c>
      <c r="B27" s="64">
        <v>0</v>
      </c>
      <c r="C27" s="64">
        <v>5.465198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3">
        <v>0</v>
      </c>
      <c r="K27" s="64">
        <v>0</v>
      </c>
      <c r="L27" s="64">
        <v>0</v>
      </c>
      <c r="M27" s="64">
        <v>629.9731319</v>
      </c>
      <c r="N27" s="64">
        <v>0</v>
      </c>
      <c r="O27" s="64">
        <v>68.7</v>
      </c>
      <c r="P27" s="64">
        <v>312.10000000000002</v>
      </c>
      <c r="Q27" s="64">
        <v>22.6</v>
      </c>
      <c r="R27" s="63">
        <v>864.20736899999997</v>
      </c>
      <c r="S27" s="63">
        <v>0</v>
      </c>
      <c r="T27" s="63">
        <v>280.38768700000003</v>
      </c>
      <c r="U27" s="63">
        <v>43.570900000000002</v>
      </c>
      <c r="V27" s="63">
        <v>81.026292999999995</v>
      </c>
    </row>
    <row r="28" spans="1:22" s="41" customFormat="1" x14ac:dyDescent="0.25">
      <c r="A28" s="42" t="s">
        <v>19</v>
      </c>
      <c r="B28" s="62">
        <v>13892.697727600002</v>
      </c>
      <c r="C28" s="62">
        <v>11535.790519599999</v>
      </c>
      <c r="D28" s="62">
        <v>11832.069618289999</v>
      </c>
      <c r="E28" s="62">
        <v>11813.698289798882</v>
      </c>
      <c r="F28" s="62">
        <v>13207.905332484683</v>
      </c>
      <c r="G28" s="62">
        <v>10793.32806733</v>
      </c>
      <c r="H28" s="62">
        <v>14931.983294800004</v>
      </c>
      <c r="I28" s="62">
        <v>16995.041889799992</v>
      </c>
      <c r="J28" s="62">
        <v>21224.161231050002</v>
      </c>
      <c r="K28" s="62">
        <v>24754.296169200003</v>
      </c>
      <c r="L28" s="62">
        <v>29882.793924199999</v>
      </c>
      <c r="M28" s="62">
        <v>71058.631101600011</v>
      </c>
      <c r="N28" s="62">
        <v>71743.959700000007</v>
      </c>
      <c r="O28" s="62">
        <v>29839.8</v>
      </c>
      <c r="P28" s="62">
        <v>23017.4</v>
      </c>
      <c r="Q28" s="62">
        <v>36597.699999999997</v>
      </c>
      <c r="R28" s="62">
        <v>24081.0501368</v>
      </c>
      <c r="S28" s="62">
        <v>62462.3743769504</v>
      </c>
      <c r="T28" s="62">
        <v>67314.216919729995</v>
      </c>
      <c r="U28" s="62">
        <v>28914.512836799997</v>
      </c>
      <c r="V28" s="62">
        <v>16414.246062599999</v>
      </c>
    </row>
    <row r="29" spans="1:22" s="41" customFormat="1" x14ac:dyDescent="0.25">
      <c r="A29" s="45" t="s">
        <v>20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3">
        <v>0</v>
      </c>
      <c r="K29" s="64">
        <v>0</v>
      </c>
      <c r="L29" s="64">
        <v>0</v>
      </c>
      <c r="M29" s="64">
        <v>34.157556</v>
      </c>
      <c r="N29" s="64">
        <v>1.4</v>
      </c>
      <c r="O29" s="64">
        <v>20</v>
      </c>
      <c r="P29" s="64">
        <v>0</v>
      </c>
      <c r="Q29" s="64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</row>
    <row r="30" spans="1:22" s="41" customFormat="1" x14ac:dyDescent="0.25">
      <c r="A30" s="45" t="s">
        <v>21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87.670946000000001</v>
      </c>
      <c r="H30" s="64">
        <v>0</v>
      </c>
      <c r="I30" s="64">
        <v>0</v>
      </c>
      <c r="J30" s="63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2.7</v>
      </c>
      <c r="Q30" s="64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</row>
    <row r="31" spans="1:22" s="41" customFormat="1" x14ac:dyDescent="0.25">
      <c r="A31" s="45" t="s">
        <v>22</v>
      </c>
      <c r="B31" s="64">
        <v>0</v>
      </c>
      <c r="C31" s="64">
        <v>0</v>
      </c>
      <c r="D31" s="64">
        <v>0</v>
      </c>
      <c r="E31" s="64">
        <v>154.744832</v>
      </c>
      <c r="F31" s="64">
        <v>99.770160000000004</v>
      </c>
      <c r="G31" s="64">
        <v>0</v>
      </c>
      <c r="H31" s="64">
        <v>0</v>
      </c>
      <c r="I31" s="64">
        <v>37.128194000000001</v>
      </c>
      <c r="J31" s="63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3">
        <v>0</v>
      </c>
      <c r="S31" s="63">
        <v>78.506518</v>
      </c>
      <c r="T31" s="63">
        <v>0</v>
      </c>
      <c r="U31" s="63">
        <v>0</v>
      </c>
      <c r="V31" s="63">
        <v>0</v>
      </c>
    </row>
    <row r="32" spans="1:22" s="41" customFormat="1" x14ac:dyDescent="0.25">
      <c r="A32" s="45" t="s">
        <v>23</v>
      </c>
      <c r="B32" s="63">
        <v>14.048384</v>
      </c>
      <c r="C32" s="63">
        <v>7.5564929999999997</v>
      </c>
      <c r="D32" s="63">
        <v>0</v>
      </c>
      <c r="E32" s="63">
        <v>166.82620199999999</v>
      </c>
      <c r="F32" s="63">
        <v>0</v>
      </c>
      <c r="G32" s="63">
        <v>0</v>
      </c>
      <c r="H32" s="63">
        <v>0</v>
      </c>
      <c r="I32" s="63">
        <v>114.333431</v>
      </c>
      <c r="J32" s="63">
        <v>0</v>
      </c>
      <c r="K32" s="63">
        <v>70.186723000000001</v>
      </c>
      <c r="L32" s="63">
        <v>0.279721</v>
      </c>
      <c r="M32" s="63">
        <v>10.26308</v>
      </c>
      <c r="N32" s="63">
        <v>329.1</v>
      </c>
      <c r="O32" s="63">
        <v>208.3</v>
      </c>
      <c r="P32" s="63">
        <v>197.4</v>
      </c>
      <c r="Q32" s="63">
        <v>19.100000000000001</v>
      </c>
      <c r="R32" s="63">
        <v>0</v>
      </c>
      <c r="S32" s="63">
        <v>0</v>
      </c>
      <c r="T32" s="63">
        <v>6.4334920000000002</v>
      </c>
      <c r="U32" s="63">
        <v>70.314470999999998</v>
      </c>
      <c r="V32" s="63">
        <v>0</v>
      </c>
    </row>
    <row r="33" spans="1:22" s="41" customFormat="1" x14ac:dyDescent="0.25">
      <c r="A33" s="45" t="s">
        <v>24</v>
      </c>
      <c r="B33" s="63">
        <v>52.629593</v>
      </c>
      <c r="C33" s="63">
        <v>644.5229720000001</v>
      </c>
      <c r="D33" s="63">
        <v>13.763233510000001</v>
      </c>
      <c r="E33" s="63">
        <v>24.234588000000002</v>
      </c>
      <c r="F33" s="63">
        <v>0</v>
      </c>
      <c r="G33" s="63">
        <v>14.425753</v>
      </c>
      <c r="H33" s="63">
        <v>0</v>
      </c>
      <c r="I33" s="63">
        <v>0</v>
      </c>
      <c r="J33" s="63">
        <v>0</v>
      </c>
      <c r="K33" s="63">
        <v>3.4481999999999999E-2</v>
      </c>
      <c r="L33" s="63">
        <v>0</v>
      </c>
      <c r="M33" s="63">
        <v>9.3843599999999991</v>
      </c>
      <c r="N33" s="63">
        <v>0</v>
      </c>
      <c r="O33" s="63">
        <v>0</v>
      </c>
      <c r="P33" s="63">
        <v>0</v>
      </c>
      <c r="Q33" s="63">
        <v>17.899999999999999</v>
      </c>
      <c r="R33" s="63">
        <v>0</v>
      </c>
      <c r="S33" s="63">
        <v>0</v>
      </c>
      <c r="T33" s="63">
        <v>0</v>
      </c>
      <c r="U33" s="63">
        <v>0</v>
      </c>
      <c r="V33" s="63">
        <v>2.7074929999999999</v>
      </c>
    </row>
    <row r="34" spans="1:22" s="41" customFormat="1" x14ac:dyDescent="0.25">
      <c r="A34" s="45" t="s">
        <v>25</v>
      </c>
      <c r="B34" s="63">
        <v>237.64495500000135</v>
      </c>
      <c r="C34" s="63">
        <v>233.78848499999862</v>
      </c>
      <c r="D34" s="63">
        <v>265.73726299999998</v>
      </c>
      <c r="E34" s="63">
        <v>552.07263599999999</v>
      </c>
      <c r="F34" s="63">
        <v>4789.4129920000032</v>
      </c>
      <c r="G34" s="63">
        <v>3037.1180809999992</v>
      </c>
      <c r="H34" s="63">
        <v>6636.4248890000035</v>
      </c>
      <c r="I34" s="63">
        <v>12087.342653999995</v>
      </c>
      <c r="J34" s="63">
        <v>13159.858248</v>
      </c>
      <c r="K34" s="63">
        <v>15411.851435</v>
      </c>
      <c r="L34" s="63">
        <v>16240.255539</v>
      </c>
      <c r="M34" s="63">
        <v>59307.430441000004</v>
      </c>
      <c r="N34" s="63">
        <v>52400.6</v>
      </c>
      <c r="O34" s="63">
        <v>18445.8</v>
      </c>
      <c r="P34" s="63">
        <v>13582.300000000001</v>
      </c>
      <c r="Q34" s="63">
        <v>24877.499999999996</v>
      </c>
      <c r="R34" s="63">
        <v>6624.6664610000007</v>
      </c>
      <c r="S34" s="63">
        <v>48195.623842950401</v>
      </c>
      <c r="T34" s="63">
        <v>59580.948921930001</v>
      </c>
      <c r="U34" s="63">
        <v>15683.633433999999</v>
      </c>
      <c r="V34" s="63">
        <v>4367.4011090000004</v>
      </c>
    </row>
    <row r="35" spans="1:22" s="41" customFormat="1" x14ac:dyDescent="0.25">
      <c r="A35" s="45" t="s">
        <v>26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3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</row>
    <row r="36" spans="1:22" s="41" customFormat="1" x14ac:dyDescent="0.25">
      <c r="A36" s="45" t="s">
        <v>27</v>
      </c>
      <c r="B36" s="63">
        <v>100.780372</v>
      </c>
      <c r="C36" s="63">
        <v>0</v>
      </c>
      <c r="D36" s="63">
        <v>156.28218447999998</v>
      </c>
      <c r="E36" s="63">
        <v>418.22800099999995</v>
      </c>
      <c r="F36" s="63">
        <v>0</v>
      </c>
      <c r="G36" s="63">
        <v>0</v>
      </c>
      <c r="H36" s="63">
        <v>5.0196889999999996</v>
      </c>
      <c r="I36" s="63">
        <v>199.36435799999998</v>
      </c>
      <c r="J36" s="63">
        <v>0</v>
      </c>
      <c r="K36" s="63">
        <v>0</v>
      </c>
      <c r="L36" s="63">
        <v>0</v>
      </c>
      <c r="M36" s="63">
        <v>318.07372399999997</v>
      </c>
      <c r="N36" s="63">
        <v>0</v>
      </c>
      <c r="O36" s="63">
        <v>0.4</v>
      </c>
      <c r="P36" s="63">
        <v>0.3</v>
      </c>
      <c r="Q36" s="63">
        <v>294.59999999999997</v>
      </c>
      <c r="R36" s="63">
        <v>0</v>
      </c>
      <c r="S36" s="63">
        <v>0</v>
      </c>
      <c r="T36" s="63">
        <v>14.239910999999999</v>
      </c>
      <c r="U36" s="63">
        <v>459.49779699999999</v>
      </c>
      <c r="V36" s="63">
        <v>0</v>
      </c>
    </row>
    <row r="37" spans="1:22" s="41" customFormat="1" x14ac:dyDescent="0.25">
      <c r="A37" s="95" t="s">
        <v>83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0</v>
      </c>
      <c r="V37" s="63">
        <v>3839.1378451</v>
      </c>
    </row>
    <row r="38" spans="1:22" s="41" customFormat="1" x14ac:dyDescent="0.25">
      <c r="A38" s="45" t="s">
        <v>28</v>
      </c>
      <c r="B38" s="63">
        <v>6705.7470304999997</v>
      </c>
      <c r="C38" s="63">
        <v>8021.0965605000001</v>
      </c>
      <c r="D38" s="63">
        <v>7707.0237565000007</v>
      </c>
      <c r="E38" s="63">
        <v>4381.629481499067</v>
      </c>
      <c r="F38" s="63">
        <v>5860.9578304038996</v>
      </c>
      <c r="G38" s="63">
        <v>5572.9919960000007</v>
      </c>
      <c r="H38" s="63">
        <v>5139.0245190000005</v>
      </c>
      <c r="I38" s="63">
        <v>2552.1967340000001</v>
      </c>
      <c r="J38" s="63">
        <v>5901.8200199500006</v>
      </c>
      <c r="K38" s="63">
        <v>6663.7363175</v>
      </c>
      <c r="L38" s="63">
        <v>6597.0835235000004</v>
      </c>
      <c r="M38" s="63">
        <v>5185.1437855000004</v>
      </c>
      <c r="N38" s="63">
        <v>7009.7000000000007</v>
      </c>
      <c r="O38" s="63">
        <v>6624</v>
      </c>
      <c r="P38" s="63">
        <v>5742.4</v>
      </c>
      <c r="Q38" s="63">
        <v>4064.6</v>
      </c>
      <c r="R38" s="63">
        <v>5055.9273140000005</v>
      </c>
      <c r="S38" s="63">
        <v>6317.7971925000002</v>
      </c>
      <c r="T38" s="63">
        <v>5098.1029115000001</v>
      </c>
      <c r="U38" s="63">
        <v>4121.5449664999996</v>
      </c>
      <c r="V38" s="63">
        <v>4962.3228005000001</v>
      </c>
    </row>
    <row r="39" spans="1:22" s="41" customFormat="1" x14ac:dyDescent="0.25">
      <c r="A39" s="45" t="s">
        <v>29</v>
      </c>
      <c r="B39" s="63">
        <v>1342.942247</v>
      </c>
      <c r="C39" s="63">
        <v>985.02901600000007</v>
      </c>
      <c r="D39" s="63">
        <v>773.76273249999986</v>
      </c>
      <c r="E39" s="63">
        <v>100.80540999999999</v>
      </c>
      <c r="F39" s="63">
        <v>69.853555999999998</v>
      </c>
      <c r="G39" s="63">
        <v>693.40064400000006</v>
      </c>
      <c r="H39" s="63">
        <v>274.76643799999999</v>
      </c>
      <c r="I39" s="63">
        <v>806.10262499999999</v>
      </c>
      <c r="J39" s="63">
        <v>97.350316000000007</v>
      </c>
      <c r="K39" s="63">
        <v>309.32505200000003</v>
      </c>
      <c r="L39" s="63">
        <v>1138.465189</v>
      </c>
      <c r="M39" s="63">
        <v>2314.2994749999998</v>
      </c>
      <c r="N39" s="63">
        <v>4684</v>
      </c>
      <c r="O39" s="63">
        <v>1403.8</v>
      </c>
      <c r="P39" s="63">
        <v>1846.9</v>
      </c>
      <c r="Q39" s="63">
        <v>2000.4</v>
      </c>
      <c r="R39" s="63">
        <v>4585.0106249999999</v>
      </c>
      <c r="S39" s="63">
        <v>2096.8363290000002</v>
      </c>
      <c r="T39" s="63">
        <v>680.04147599999999</v>
      </c>
      <c r="U39" s="63">
        <v>2884.9738819999998</v>
      </c>
      <c r="V39" s="63">
        <v>2181.5208339999999</v>
      </c>
    </row>
    <row r="40" spans="1:22" s="41" customFormat="1" x14ac:dyDescent="0.25">
      <c r="A40" s="45" t="s">
        <v>30</v>
      </c>
      <c r="B40" s="64">
        <v>0</v>
      </c>
      <c r="C40" s="64">
        <v>0</v>
      </c>
      <c r="D40" s="64">
        <v>0</v>
      </c>
      <c r="E40" s="64">
        <v>135.915356</v>
      </c>
      <c r="F40" s="64">
        <v>0</v>
      </c>
      <c r="G40" s="64">
        <v>0</v>
      </c>
      <c r="H40" s="64">
        <v>0</v>
      </c>
      <c r="I40" s="64">
        <v>44.764342999999997</v>
      </c>
      <c r="J40" s="63">
        <v>0</v>
      </c>
      <c r="K40" s="64">
        <v>0</v>
      </c>
      <c r="L40" s="64">
        <v>0</v>
      </c>
      <c r="M40" s="64">
        <v>0</v>
      </c>
      <c r="N40" s="64">
        <v>164.4</v>
      </c>
      <c r="O40" s="64">
        <v>0</v>
      </c>
      <c r="P40" s="64">
        <v>2.2999999999999998</v>
      </c>
      <c r="Q40" s="64">
        <v>0</v>
      </c>
      <c r="R40" s="63">
        <v>0</v>
      </c>
      <c r="S40" s="63">
        <v>154.49854300000001</v>
      </c>
      <c r="T40" s="63">
        <v>3.791728</v>
      </c>
      <c r="U40" s="63">
        <v>67.566268000000008</v>
      </c>
      <c r="V40" s="63">
        <v>0</v>
      </c>
    </row>
    <row r="41" spans="1:22" s="41" customFormat="1" x14ac:dyDescent="0.25">
      <c r="A41" s="45" t="s">
        <v>31</v>
      </c>
      <c r="B41" s="63">
        <v>210.09657100000001</v>
      </c>
      <c r="C41" s="63">
        <v>39.577680999999998</v>
      </c>
      <c r="D41" s="63">
        <v>0</v>
      </c>
      <c r="E41" s="63">
        <v>0</v>
      </c>
      <c r="F41" s="63">
        <v>0</v>
      </c>
      <c r="G41" s="63">
        <v>1.8241181299999998</v>
      </c>
      <c r="H41" s="63">
        <v>96.193105000000003</v>
      </c>
      <c r="I41" s="63">
        <v>33.886339999999997</v>
      </c>
      <c r="J41" s="63">
        <v>128.42716300000001</v>
      </c>
      <c r="K41" s="63">
        <v>121.896559</v>
      </c>
      <c r="L41" s="63">
        <v>63.817796999999999</v>
      </c>
      <c r="M41" s="63">
        <v>191.638488</v>
      </c>
      <c r="N41" s="63">
        <v>280.5</v>
      </c>
      <c r="O41" s="63">
        <v>9.1999999999999993</v>
      </c>
      <c r="P41" s="63">
        <v>138.1</v>
      </c>
      <c r="Q41" s="63">
        <v>439</v>
      </c>
      <c r="R41" s="63">
        <v>64.155141</v>
      </c>
      <c r="S41" s="63">
        <v>356.15292199999999</v>
      </c>
      <c r="T41" s="63">
        <v>167.24594599999998</v>
      </c>
      <c r="U41" s="63">
        <v>28.582768000000002</v>
      </c>
      <c r="V41" s="63">
        <v>35.190787999999998</v>
      </c>
    </row>
    <row r="42" spans="1:22" s="41" customFormat="1" x14ac:dyDescent="0.25">
      <c r="A42" s="45" t="s">
        <v>32</v>
      </c>
      <c r="B42" s="63">
        <v>5228.8085750999999</v>
      </c>
      <c r="C42" s="63">
        <v>1604.2193121</v>
      </c>
      <c r="D42" s="63">
        <v>2915.5004483000002</v>
      </c>
      <c r="E42" s="63">
        <v>5879.2417832998135</v>
      </c>
      <c r="F42" s="63">
        <v>2387.9107940807799</v>
      </c>
      <c r="G42" s="63">
        <v>1385.8965292</v>
      </c>
      <c r="H42" s="63">
        <v>2780.5546548000002</v>
      </c>
      <c r="I42" s="63">
        <v>1119.9232108000001</v>
      </c>
      <c r="J42" s="63">
        <v>1936.7054841000001</v>
      </c>
      <c r="K42" s="63">
        <v>2177.2656007</v>
      </c>
      <c r="L42" s="63">
        <v>5842.8921547</v>
      </c>
      <c r="M42" s="63">
        <v>3688.2401921000001</v>
      </c>
      <c r="N42" s="63">
        <v>6874.4</v>
      </c>
      <c r="O42" s="63">
        <v>3128.2999999999997</v>
      </c>
      <c r="P42" s="63">
        <v>1504.9</v>
      </c>
      <c r="Q42" s="63">
        <v>4884.6000000000004</v>
      </c>
      <c r="R42" s="63">
        <v>7751.2905958000001</v>
      </c>
      <c r="S42" s="63">
        <v>5262.9590294999998</v>
      </c>
      <c r="T42" s="63">
        <v>1763.4125333000002</v>
      </c>
      <c r="U42" s="63">
        <v>5598.3992503000009</v>
      </c>
      <c r="V42" s="63">
        <v>1025.965193</v>
      </c>
    </row>
    <row r="43" spans="1:22" s="41" customFormat="1" x14ac:dyDescent="0.25">
      <c r="A43" s="42" t="s">
        <v>33</v>
      </c>
      <c r="B43" s="62">
        <v>18574.604922250001</v>
      </c>
      <c r="C43" s="62">
        <v>18285.872915250002</v>
      </c>
      <c r="D43" s="62">
        <v>20256.485553630002</v>
      </c>
      <c r="E43" s="62">
        <v>21347.377429749533</v>
      </c>
      <c r="F43" s="62">
        <v>20731.356302201948</v>
      </c>
      <c r="G43" s="62">
        <v>19880.298412999997</v>
      </c>
      <c r="H43" s="62">
        <v>18003.705068500003</v>
      </c>
      <c r="I43" s="62">
        <v>15287.254772</v>
      </c>
      <c r="J43" s="62">
        <v>19046.21208347</v>
      </c>
      <c r="K43" s="62">
        <v>19102.677524750001</v>
      </c>
      <c r="L43" s="62">
        <v>23871.840872550005</v>
      </c>
      <c r="M43" s="62">
        <v>28451.395195749999</v>
      </c>
      <c r="N43" s="62">
        <v>21362.13392</v>
      </c>
      <c r="O43" s="62">
        <v>22022.3</v>
      </c>
      <c r="P43" s="62">
        <v>25055.599999999999</v>
      </c>
      <c r="Q43" s="62">
        <v>19388.800000000003</v>
      </c>
      <c r="R43" s="62">
        <v>23945.252015999999</v>
      </c>
      <c r="S43" s="62">
        <v>25010.320563250003</v>
      </c>
      <c r="T43" s="62">
        <v>17948.695707749997</v>
      </c>
      <c r="U43" s="62">
        <v>22792.47080925</v>
      </c>
      <c r="V43" s="62">
        <v>26385.486903249999</v>
      </c>
    </row>
    <row r="44" spans="1:22" s="41" customFormat="1" x14ac:dyDescent="0.25">
      <c r="A44" s="45" t="s">
        <v>34</v>
      </c>
      <c r="B44" s="63">
        <v>12.141553999999999</v>
      </c>
      <c r="C44" s="63">
        <v>14.647969</v>
      </c>
      <c r="D44" s="63">
        <v>14.6326985</v>
      </c>
      <c r="E44" s="63">
        <v>5.1673920000000004</v>
      </c>
      <c r="F44" s="63">
        <v>92.526981000000006</v>
      </c>
      <c r="G44" s="63">
        <v>37.854701000000006</v>
      </c>
      <c r="H44" s="63">
        <v>120.29557199999999</v>
      </c>
      <c r="I44" s="63">
        <v>16.770144999999999</v>
      </c>
      <c r="J44" s="63">
        <v>9.0423559999999998</v>
      </c>
      <c r="K44" s="63">
        <v>0</v>
      </c>
      <c r="L44" s="63">
        <v>22.909520000000001</v>
      </c>
      <c r="M44" s="63">
        <v>92.089006999999995</v>
      </c>
      <c r="N44" s="63">
        <v>0.1</v>
      </c>
      <c r="O44" s="63">
        <v>61.8</v>
      </c>
      <c r="P44" s="63">
        <v>40</v>
      </c>
      <c r="Q44" s="63">
        <v>189.5</v>
      </c>
      <c r="R44" s="63">
        <v>146.80340999999999</v>
      </c>
      <c r="S44" s="63">
        <v>79.057818999999995</v>
      </c>
      <c r="T44" s="63">
        <v>23.443282</v>
      </c>
      <c r="U44" s="63">
        <v>457.88891699999999</v>
      </c>
      <c r="V44" s="63">
        <v>2.0309309999999998</v>
      </c>
    </row>
    <row r="45" spans="1:22" s="41" customFormat="1" x14ac:dyDescent="0.25">
      <c r="A45" s="45" t="s">
        <v>35</v>
      </c>
      <c r="B45" s="64">
        <v>0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3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3">
        <v>10.102259999999999</v>
      </c>
      <c r="S45" s="63">
        <v>0</v>
      </c>
      <c r="T45" s="63">
        <v>0</v>
      </c>
      <c r="U45" s="63">
        <v>0</v>
      </c>
      <c r="V45" s="63">
        <v>0</v>
      </c>
    </row>
    <row r="46" spans="1:22" s="41" customFormat="1" x14ac:dyDescent="0.25">
      <c r="A46" s="45" t="s">
        <v>36</v>
      </c>
      <c r="B46" s="63">
        <v>3352.8735152499999</v>
      </c>
      <c r="C46" s="63">
        <v>4010.5482802500001</v>
      </c>
      <c r="D46" s="63">
        <v>3853.5118782500003</v>
      </c>
      <c r="E46" s="63">
        <v>2190.8147407495335</v>
      </c>
      <c r="F46" s="63">
        <v>2930.4789152019498</v>
      </c>
      <c r="G46" s="63">
        <v>2786.4959980000003</v>
      </c>
      <c r="H46" s="63">
        <v>2569.5122595000003</v>
      </c>
      <c r="I46" s="63">
        <v>1276.073367</v>
      </c>
      <c r="J46" s="63">
        <v>2950.4800624700001</v>
      </c>
      <c r="K46" s="63">
        <v>3331.8681587499996</v>
      </c>
      <c r="L46" s="63">
        <v>3411.5048107500002</v>
      </c>
      <c r="M46" s="63">
        <v>2592.5718927500002</v>
      </c>
      <c r="N46" s="63">
        <v>3417.5</v>
      </c>
      <c r="O46" s="63">
        <v>3250.7999999999997</v>
      </c>
      <c r="P46" s="63">
        <v>2843.2</v>
      </c>
      <c r="Q46" s="63">
        <v>2032.5</v>
      </c>
      <c r="R46" s="63">
        <v>2527.9636570000002</v>
      </c>
      <c r="S46" s="63">
        <v>3340.87928625</v>
      </c>
      <c r="T46" s="63">
        <v>2506.1444557499999</v>
      </c>
      <c r="U46" s="63">
        <v>1892.2367832499999</v>
      </c>
      <c r="V46" s="63">
        <v>2286.4521252500003</v>
      </c>
    </row>
    <row r="47" spans="1:22" s="41" customFormat="1" x14ac:dyDescent="0.25">
      <c r="A47" s="45" t="s">
        <v>37</v>
      </c>
      <c r="B47" s="63">
        <v>423.49419799999998</v>
      </c>
      <c r="C47" s="63">
        <v>1175.863711</v>
      </c>
      <c r="D47" s="63">
        <v>1469.4917847729998</v>
      </c>
      <c r="E47" s="63">
        <v>663.29758500000003</v>
      </c>
      <c r="F47" s="63">
        <v>836.93554900000004</v>
      </c>
      <c r="G47" s="63">
        <v>411.23975999999999</v>
      </c>
      <c r="H47" s="63">
        <v>1475.077589</v>
      </c>
      <c r="I47" s="63">
        <v>1421.0685470000001</v>
      </c>
      <c r="J47" s="63">
        <v>395.76132899999993</v>
      </c>
      <c r="K47" s="63">
        <v>621.65991299999996</v>
      </c>
      <c r="L47" s="63">
        <v>1954.9975909999998</v>
      </c>
      <c r="M47" s="63">
        <v>3326.1949240000004</v>
      </c>
      <c r="N47" s="63">
        <v>2821.8</v>
      </c>
      <c r="O47" s="63">
        <v>1648.4</v>
      </c>
      <c r="P47" s="63">
        <v>1619.3</v>
      </c>
      <c r="Q47" s="63">
        <v>1396.9</v>
      </c>
      <c r="R47" s="63">
        <v>1486.940478</v>
      </c>
      <c r="S47" s="63">
        <v>808.192273</v>
      </c>
      <c r="T47" s="63">
        <v>1553.54862</v>
      </c>
      <c r="U47" s="63">
        <v>1398.887958</v>
      </c>
      <c r="V47" s="63">
        <v>2624.2714089999999</v>
      </c>
    </row>
    <row r="48" spans="1:22" s="41" customFormat="1" x14ac:dyDescent="0.25">
      <c r="A48" s="45" t="s">
        <v>38</v>
      </c>
      <c r="B48" s="63">
        <v>1378.8939879999998</v>
      </c>
      <c r="C48" s="63">
        <v>1327.248869</v>
      </c>
      <c r="D48" s="63">
        <v>1011.126182582</v>
      </c>
      <c r="E48" s="63">
        <v>2802.22829</v>
      </c>
      <c r="F48" s="63">
        <v>1245.9064699999999</v>
      </c>
      <c r="G48" s="63">
        <v>1970.7577590000001</v>
      </c>
      <c r="H48" s="63">
        <v>1305.3722769999999</v>
      </c>
      <c r="I48" s="63">
        <v>1842.8722969999999</v>
      </c>
      <c r="J48" s="63">
        <v>284.65600799999999</v>
      </c>
      <c r="K48" s="63">
        <v>844.54046900000003</v>
      </c>
      <c r="L48" s="63">
        <v>935.64347799999996</v>
      </c>
      <c r="M48" s="63">
        <v>5160.5352300000004</v>
      </c>
      <c r="N48" s="63">
        <v>2754.6</v>
      </c>
      <c r="O48" s="63">
        <v>2159.6999999999998</v>
      </c>
      <c r="P48" s="63">
        <v>1208.9000000000001</v>
      </c>
      <c r="Q48" s="63">
        <v>1783.6</v>
      </c>
      <c r="R48" s="63">
        <v>2603.3133230000003</v>
      </c>
      <c r="S48" s="63">
        <v>3550.6822740000007</v>
      </c>
      <c r="T48" s="63">
        <v>2388.1169730000001</v>
      </c>
      <c r="U48" s="63">
        <v>3047.9432499999998</v>
      </c>
      <c r="V48" s="63">
        <v>1589.4689109999999</v>
      </c>
    </row>
    <row r="49" spans="1:22" s="41" customFormat="1" x14ac:dyDescent="0.25">
      <c r="A49" s="45" t="s">
        <v>80</v>
      </c>
      <c r="B49" s="63">
        <v>9419.9259349999993</v>
      </c>
      <c r="C49" s="63">
        <v>7688.4828550000002</v>
      </c>
      <c r="D49" s="63">
        <v>8495.3722367600003</v>
      </c>
      <c r="E49" s="63">
        <v>11061.568727000002</v>
      </c>
      <c r="F49" s="63">
        <v>10831.685108</v>
      </c>
      <c r="G49" s="63">
        <v>9437.9262710000003</v>
      </c>
      <c r="H49" s="63">
        <v>7429.1988289999999</v>
      </c>
      <c r="I49" s="63">
        <v>6925.9408309999999</v>
      </c>
      <c r="J49" s="63">
        <v>12302.879826</v>
      </c>
      <c r="K49" s="63">
        <v>11744.364226000002</v>
      </c>
      <c r="L49" s="63">
        <v>12126.352554000001</v>
      </c>
      <c r="M49" s="63">
        <v>10618.543689999999</v>
      </c>
      <c r="N49" s="63">
        <v>8600.9000000000015</v>
      </c>
      <c r="O49" s="63">
        <v>8185.4</v>
      </c>
      <c r="P49" s="63">
        <v>9731.1</v>
      </c>
      <c r="Q49" s="63">
        <v>7193.7</v>
      </c>
      <c r="R49" s="63">
        <v>7122.774370000001</v>
      </c>
      <c r="S49" s="63">
        <v>11460.681563</v>
      </c>
      <c r="T49" s="63">
        <v>6091.2159439999996</v>
      </c>
      <c r="U49" s="63">
        <v>10183.548017000001</v>
      </c>
      <c r="V49" s="63">
        <v>12757.025690000002</v>
      </c>
    </row>
    <row r="50" spans="1:22" s="41" customFormat="1" x14ac:dyDescent="0.25">
      <c r="A50" s="45" t="s">
        <v>39</v>
      </c>
      <c r="B50" s="63">
        <v>2175.3628659999999</v>
      </c>
      <c r="C50" s="63">
        <v>2333.7939349999997</v>
      </c>
      <c r="D50" s="63">
        <v>2514.6404065359998</v>
      </c>
      <c r="E50" s="63">
        <v>1941.2741889999998</v>
      </c>
      <c r="F50" s="63">
        <v>2897.9714939999999</v>
      </c>
      <c r="G50" s="63">
        <v>2206.4337500000001</v>
      </c>
      <c r="H50" s="63">
        <v>2064.9129229999999</v>
      </c>
      <c r="I50" s="63">
        <v>1084.019581</v>
      </c>
      <c r="J50" s="63">
        <v>1113.2593729999999</v>
      </c>
      <c r="K50" s="63">
        <v>846.03796699999998</v>
      </c>
      <c r="L50" s="63">
        <v>1041.4673339999999</v>
      </c>
      <c r="M50" s="63">
        <v>1713.4590990000002</v>
      </c>
      <c r="N50" s="63">
        <v>401.9</v>
      </c>
      <c r="O50" s="63">
        <v>3796.3</v>
      </c>
      <c r="P50" s="63">
        <v>4591.6000000000004</v>
      </c>
      <c r="Q50" s="63">
        <v>903.8</v>
      </c>
      <c r="R50" s="63">
        <v>1564.981374</v>
      </c>
      <c r="S50" s="63">
        <v>1596.2699940000002</v>
      </c>
      <c r="T50" s="63">
        <v>1265.2790310000003</v>
      </c>
      <c r="U50" s="63">
        <v>254.09454199999999</v>
      </c>
      <c r="V50" s="63">
        <v>5.1910540000000003</v>
      </c>
    </row>
    <row r="51" spans="1:22" s="41" customFormat="1" x14ac:dyDescent="0.25">
      <c r="A51" s="45" t="s">
        <v>40</v>
      </c>
      <c r="B51" s="63">
        <v>613.345235</v>
      </c>
      <c r="C51" s="63">
        <v>446.15761900000007</v>
      </c>
      <c r="D51" s="63">
        <v>1319.9539387089999</v>
      </c>
      <c r="E51" s="63">
        <v>832.00401399999987</v>
      </c>
      <c r="F51" s="63">
        <v>528.65160500000002</v>
      </c>
      <c r="G51" s="63">
        <v>394.77074600000003</v>
      </c>
      <c r="H51" s="63">
        <v>739.73832500000003</v>
      </c>
      <c r="I51" s="63">
        <v>394.899113</v>
      </c>
      <c r="J51" s="63">
        <v>154.87624</v>
      </c>
      <c r="K51" s="63">
        <v>157.28142399999999</v>
      </c>
      <c r="L51" s="63">
        <v>606.03572600000007</v>
      </c>
      <c r="M51" s="63">
        <v>1324.2680650000002</v>
      </c>
      <c r="N51" s="63">
        <v>588.20000000000005</v>
      </c>
      <c r="O51" s="63">
        <v>1075</v>
      </c>
      <c r="P51" s="63">
        <v>1308.5</v>
      </c>
      <c r="Q51" s="63">
        <v>1520.3</v>
      </c>
      <c r="R51" s="63">
        <v>989.08099600000014</v>
      </c>
      <c r="S51" s="63">
        <v>1154.777922</v>
      </c>
      <c r="T51" s="63">
        <v>852.91884500000003</v>
      </c>
      <c r="U51" s="63">
        <v>2316.9579389999999</v>
      </c>
      <c r="V51" s="63">
        <v>4132.79259</v>
      </c>
    </row>
    <row r="52" spans="1:22" s="41" customFormat="1" x14ac:dyDescent="0.25">
      <c r="A52" s="45" t="s">
        <v>41</v>
      </c>
      <c r="B52" s="63">
        <v>150.42522099999999</v>
      </c>
      <c r="C52" s="63">
        <v>47.866101999999998</v>
      </c>
      <c r="D52" s="63">
        <v>121.962907</v>
      </c>
      <c r="E52" s="63">
        <v>135.92103600000002</v>
      </c>
      <c r="F52" s="63">
        <v>332.58641299999999</v>
      </c>
      <c r="G52" s="63">
        <v>307.65567799999997</v>
      </c>
      <c r="H52" s="63">
        <v>533.28119400000003</v>
      </c>
      <c r="I52" s="63">
        <v>143.86571700000002</v>
      </c>
      <c r="J52" s="63">
        <v>661.66452200000003</v>
      </c>
      <c r="K52" s="63">
        <v>471.88358900000003</v>
      </c>
      <c r="L52" s="63">
        <v>369.19204999999999</v>
      </c>
      <c r="M52" s="63">
        <v>526.71474999999998</v>
      </c>
      <c r="N52" s="63">
        <v>431.2</v>
      </c>
      <c r="O52" s="63">
        <v>404.7</v>
      </c>
      <c r="P52" s="63">
        <v>780.1</v>
      </c>
      <c r="Q52" s="63">
        <v>401</v>
      </c>
      <c r="R52" s="63">
        <v>405.89853099999999</v>
      </c>
      <c r="S52" s="63">
        <v>606.51950499999998</v>
      </c>
      <c r="T52" s="63">
        <v>446.62691699999999</v>
      </c>
      <c r="U52" s="63">
        <v>545.40447700000004</v>
      </c>
      <c r="V52" s="63">
        <v>532.55180199999995</v>
      </c>
    </row>
    <row r="53" spans="1:22" s="41" customFormat="1" x14ac:dyDescent="0.25">
      <c r="A53" s="45" t="s">
        <v>42</v>
      </c>
      <c r="B53" s="64">
        <v>0</v>
      </c>
      <c r="C53" s="64">
        <v>0</v>
      </c>
      <c r="D53" s="64">
        <v>0</v>
      </c>
      <c r="E53" s="64">
        <v>0.36</v>
      </c>
      <c r="F53" s="64">
        <v>0</v>
      </c>
      <c r="G53" s="64">
        <v>0</v>
      </c>
      <c r="H53" s="64">
        <v>0</v>
      </c>
      <c r="I53" s="64">
        <v>0</v>
      </c>
      <c r="J53" s="63">
        <v>1.7115999999999999E-2</v>
      </c>
      <c r="K53" s="64">
        <v>0</v>
      </c>
      <c r="L53" s="64">
        <v>0</v>
      </c>
      <c r="M53" s="64">
        <v>0</v>
      </c>
      <c r="N53" s="64">
        <v>0</v>
      </c>
      <c r="O53" s="64">
        <v>7.2</v>
      </c>
      <c r="P53" s="64">
        <v>488.4</v>
      </c>
      <c r="Q53" s="64">
        <v>0</v>
      </c>
      <c r="R53" s="63">
        <v>0</v>
      </c>
      <c r="S53" s="63">
        <v>2.507082</v>
      </c>
      <c r="T53" s="63">
        <v>0</v>
      </c>
      <c r="U53" s="63">
        <v>0</v>
      </c>
      <c r="V53" s="63">
        <v>0</v>
      </c>
    </row>
    <row r="54" spans="1:22" s="41" customFormat="1" x14ac:dyDescent="0.25">
      <c r="A54" s="45" t="s">
        <v>43</v>
      </c>
      <c r="B54" s="63">
        <v>1048.1424099999999</v>
      </c>
      <c r="C54" s="63">
        <v>1241.2635749999999</v>
      </c>
      <c r="D54" s="63">
        <v>1455.7935205200001</v>
      </c>
      <c r="E54" s="63">
        <v>1714.741456</v>
      </c>
      <c r="F54" s="63">
        <v>1034.6137670000001</v>
      </c>
      <c r="G54" s="63">
        <v>2327.1637499999997</v>
      </c>
      <c r="H54" s="63">
        <v>1766.3161000000002</v>
      </c>
      <c r="I54" s="63">
        <v>2181.7451739999997</v>
      </c>
      <c r="J54" s="63">
        <v>1173.575251</v>
      </c>
      <c r="K54" s="63">
        <v>1085.041778</v>
      </c>
      <c r="L54" s="63">
        <v>3403.7378088</v>
      </c>
      <c r="M54" s="63">
        <v>3097.0185380000003</v>
      </c>
      <c r="N54" s="63">
        <v>2345.9</v>
      </c>
      <c r="O54" s="63">
        <v>1433.1999999999998</v>
      </c>
      <c r="P54" s="63">
        <v>2444.4</v>
      </c>
      <c r="Q54" s="63">
        <v>3967.8</v>
      </c>
      <c r="R54" s="63">
        <v>7087.3936169999997</v>
      </c>
      <c r="S54" s="63">
        <v>2410.752845</v>
      </c>
      <c r="T54" s="63">
        <v>2821.40164</v>
      </c>
      <c r="U54" s="63">
        <v>2695.5089260000004</v>
      </c>
      <c r="V54" s="63">
        <v>2455.7023909999998</v>
      </c>
    </row>
    <row r="55" spans="1:22" s="41" customFormat="1" x14ac:dyDescent="0.25">
      <c r="A55" s="42" t="s">
        <v>44</v>
      </c>
      <c r="B55" s="62">
        <v>37.283528999999994</v>
      </c>
      <c r="C55" s="62">
        <v>121.67915499999999</v>
      </c>
      <c r="D55" s="62">
        <v>2039.7569850900002</v>
      </c>
      <c r="E55" s="62">
        <v>362.53781500000002</v>
      </c>
      <c r="F55" s="62">
        <v>241.41758799999999</v>
      </c>
      <c r="G55" s="62">
        <v>79.101846999999992</v>
      </c>
      <c r="H55" s="62">
        <v>1040.5597769999999</v>
      </c>
      <c r="I55" s="62">
        <v>2984.3698790000003</v>
      </c>
      <c r="J55" s="62">
        <v>1317.5468789999998</v>
      </c>
      <c r="K55" s="62">
        <v>6.4952680000000003</v>
      </c>
      <c r="L55" s="62">
        <v>1314.954072</v>
      </c>
      <c r="M55" s="62">
        <v>1631.2698419999999</v>
      </c>
      <c r="N55" s="62">
        <v>882.56971500000009</v>
      </c>
      <c r="O55" s="62">
        <v>1.8</v>
      </c>
      <c r="P55" s="62">
        <v>1508.3000000000002</v>
      </c>
      <c r="Q55" s="62">
        <v>1913</v>
      </c>
      <c r="R55" s="62">
        <v>503.546538</v>
      </c>
      <c r="S55" s="62">
        <v>871.63889100000006</v>
      </c>
      <c r="T55" s="62">
        <v>703.88293599999997</v>
      </c>
      <c r="U55" s="62">
        <v>2319.9718070000004</v>
      </c>
      <c r="V55" s="62">
        <v>612.92523499999993</v>
      </c>
    </row>
    <row r="56" spans="1:22" s="41" customFormat="1" x14ac:dyDescent="0.25">
      <c r="A56" s="45" t="s">
        <v>45</v>
      </c>
      <c r="B56" s="63">
        <v>34.830141999999995</v>
      </c>
      <c r="C56" s="63">
        <v>121.52164999999999</v>
      </c>
      <c r="D56" s="63">
        <v>1816.8388000900002</v>
      </c>
      <c r="E56" s="63">
        <v>188.87322</v>
      </c>
      <c r="F56" s="63">
        <v>241.29746499999999</v>
      </c>
      <c r="G56" s="63">
        <v>61.622439999999997</v>
      </c>
      <c r="H56" s="63">
        <v>784.33363200000008</v>
      </c>
      <c r="I56" s="63">
        <v>2858.6301360000002</v>
      </c>
      <c r="J56" s="63">
        <v>1311.9502499999999</v>
      </c>
      <c r="K56" s="63">
        <v>6.4952680000000003</v>
      </c>
      <c r="L56" s="63">
        <v>942.37537499999996</v>
      </c>
      <c r="M56" s="63">
        <v>1437.281338</v>
      </c>
      <c r="N56" s="63">
        <v>805.7</v>
      </c>
      <c r="O56" s="63">
        <v>1.8</v>
      </c>
      <c r="P56" s="63">
        <v>1117.7</v>
      </c>
      <c r="Q56" s="63">
        <v>1711.3000000000002</v>
      </c>
      <c r="R56" s="63">
        <v>468.39934599999998</v>
      </c>
      <c r="S56" s="63">
        <v>744.16010800000004</v>
      </c>
      <c r="T56" s="63">
        <v>468.42454000000004</v>
      </c>
      <c r="U56" s="63">
        <v>1976.633231</v>
      </c>
      <c r="V56" s="63">
        <v>498.43473999999998</v>
      </c>
    </row>
    <row r="57" spans="1:22" s="41" customFormat="1" x14ac:dyDescent="0.25">
      <c r="A57" s="45" t="s">
        <v>46</v>
      </c>
      <c r="B57" s="64">
        <v>0</v>
      </c>
      <c r="C57" s="64">
        <v>0</v>
      </c>
      <c r="D57" s="64">
        <v>222.91818499999999</v>
      </c>
      <c r="E57" s="64">
        <v>173.66459499999999</v>
      </c>
      <c r="F57" s="64">
        <v>0.12012299999999999</v>
      </c>
      <c r="G57" s="64">
        <v>17.479406999999998</v>
      </c>
      <c r="H57" s="64">
        <v>223.927876</v>
      </c>
      <c r="I57" s="64">
        <v>125.739743</v>
      </c>
      <c r="J57" s="63">
        <v>0</v>
      </c>
      <c r="K57" s="64">
        <v>0</v>
      </c>
      <c r="L57" s="64">
        <v>372.57869699999998</v>
      </c>
      <c r="M57" s="64">
        <v>193.98850399999998</v>
      </c>
      <c r="N57" s="64">
        <v>76.600000000000009</v>
      </c>
      <c r="O57" s="64">
        <v>0</v>
      </c>
      <c r="P57" s="64">
        <v>322.10000000000002</v>
      </c>
      <c r="Q57" s="64">
        <v>188.6</v>
      </c>
      <c r="R57" s="63">
        <v>35.147191999999997</v>
      </c>
      <c r="S57" s="63">
        <v>127.47878300000001</v>
      </c>
      <c r="T57" s="63">
        <v>229.79683399999999</v>
      </c>
      <c r="U57" s="63">
        <v>343.33857600000005</v>
      </c>
      <c r="V57" s="63">
        <v>114.49049500000001</v>
      </c>
    </row>
    <row r="58" spans="1:22" s="41" customFormat="1" x14ac:dyDescent="0.25">
      <c r="A58" s="45" t="s">
        <v>47</v>
      </c>
      <c r="B58" s="63">
        <v>2.4533870000000002</v>
      </c>
      <c r="C58" s="63">
        <v>0.15750500000000001</v>
      </c>
      <c r="D58" s="63">
        <v>0</v>
      </c>
      <c r="E58" s="63">
        <v>0</v>
      </c>
      <c r="F58" s="63">
        <v>0</v>
      </c>
      <c r="G58" s="63">
        <v>0</v>
      </c>
      <c r="H58" s="63">
        <v>32.298268999999998</v>
      </c>
      <c r="I58" s="63">
        <v>0</v>
      </c>
      <c r="J58" s="63">
        <v>5.5966290000000001</v>
      </c>
      <c r="K58" s="63">
        <v>0</v>
      </c>
      <c r="L58" s="63">
        <v>0</v>
      </c>
      <c r="M58" s="63">
        <v>0</v>
      </c>
      <c r="N58" s="63">
        <v>0.3</v>
      </c>
      <c r="O58" s="63">
        <v>0</v>
      </c>
      <c r="P58" s="63">
        <v>68.599999999999994</v>
      </c>
      <c r="Q58" s="63">
        <v>13.2</v>
      </c>
      <c r="R58" s="63">
        <v>0</v>
      </c>
      <c r="S58" s="63">
        <v>0</v>
      </c>
      <c r="T58" s="63">
        <v>5.661562</v>
      </c>
      <c r="U58" s="63">
        <v>0</v>
      </c>
      <c r="V58" s="63">
        <v>0</v>
      </c>
    </row>
    <row r="59" spans="1:22" s="41" customFormat="1" x14ac:dyDescent="0.25">
      <c r="A59" s="42" t="s">
        <v>48</v>
      </c>
      <c r="B59" s="65">
        <v>0</v>
      </c>
      <c r="C59" s="65">
        <v>18.900604999999999</v>
      </c>
      <c r="D59" s="65">
        <v>187.806782</v>
      </c>
      <c r="E59" s="65">
        <v>19.027142000000001</v>
      </c>
      <c r="F59" s="65">
        <v>43.498548</v>
      </c>
      <c r="G59" s="65">
        <v>0.15</v>
      </c>
      <c r="H59" s="65">
        <v>120.303084</v>
      </c>
      <c r="I59" s="65">
        <v>352.91957600000001</v>
      </c>
      <c r="J59" s="63">
        <v>0</v>
      </c>
      <c r="K59" s="65">
        <v>0</v>
      </c>
      <c r="L59" s="65">
        <v>0</v>
      </c>
      <c r="M59" s="65">
        <v>173.87888699999999</v>
      </c>
      <c r="N59" s="65">
        <v>0</v>
      </c>
      <c r="O59" s="65">
        <v>0</v>
      </c>
      <c r="P59" s="65">
        <v>0</v>
      </c>
      <c r="Q59" s="65">
        <v>284.10000000000002</v>
      </c>
      <c r="R59" s="62">
        <v>0</v>
      </c>
      <c r="S59" s="62">
        <v>0</v>
      </c>
      <c r="T59" s="62">
        <v>156.777738</v>
      </c>
      <c r="U59" s="62">
        <v>116.510695</v>
      </c>
      <c r="V59" s="62">
        <v>190.44425999999999</v>
      </c>
    </row>
    <row r="60" spans="1:22" s="41" customFormat="1" x14ac:dyDescent="0.25">
      <c r="A60" s="45" t="s">
        <v>49</v>
      </c>
      <c r="B60" s="64">
        <v>0</v>
      </c>
      <c r="C60" s="64">
        <v>18.900604999999999</v>
      </c>
      <c r="D60" s="64">
        <v>187.806782</v>
      </c>
      <c r="E60" s="64">
        <v>19.027142000000001</v>
      </c>
      <c r="F60" s="64">
        <v>0</v>
      </c>
      <c r="G60" s="64">
        <v>0</v>
      </c>
      <c r="H60" s="64">
        <v>0</v>
      </c>
      <c r="I60" s="64">
        <v>263.317206</v>
      </c>
      <c r="J60" s="63">
        <v>0</v>
      </c>
      <c r="K60" s="64">
        <v>0</v>
      </c>
      <c r="L60" s="64">
        <v>0</v>
      </c>
      <c r="M60" s="64">
        <v>173.87888699999999</v>
      </c>
      <c r="N60" s="64">
        <v>0</v>
      </c>
      <c r="O60" s="64">
        <v>0</v>
      </c>
      <c r="P60" s="64">
        <v>0</v>
      </c>
      <c r="Q60" s="64">
        <v>219</v>
      </c>
      <c r="R60" s="63">
        <v>0</v>
      </c>
      <c r="S60" s="63">
        <v>0</v>
      </c>
      <c r="T60" s="63">
        <v>0</v>
      </c>
      <c r="U60" s="63">
        <v>0</v>
      </c>
      <c r="V60" s="63">
        <v>147.04051799999999</v>
      </c>
    </row>
    <row r="61" spans="1:22" s="41" customFormat="1" x14ac:dyDescent="0.25">
      <c r="A61" s="45" t="s">
        <v>50</v>
      </c>
      <c r="B61" s="64">
        <v>0</v>
      </c>
      <c r="C61" s="64">
        <v>0</v>
      </c>
      <c r="D61" s="64">
        <v>0</v>
      </c>
      <c r="E61" s="64">
        <v>0</v>
      </c>
      <c r="F61" s="64">
        <v>43.498548</v>
      </c>
      <c r="G61" s="64">
        <v>0.15</v>
      </c>
      <c r="H61" s="64">
        <v>120.303084</v>
      </c>
      <c r="I61" s="64">
        <v>89.602369999999993</v>
      </c>
      <c r="J61" s="63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65.099999999999994</v>
      </c>
      <c r="R61" s="63">
        <v>0</v>
      </c>
      <c r="S61" s="63">
        <v>0</v>
      </c>
      <c r="T61" s="63">
        <v>156.777738</v>
      </c>
      <c r="U61" s="63">
        <v>116.510695</v>
      </c>
      <c r="V61" s="63">
        <v>43.403742000000001</v>
      </c>
    </row>
    <row r="62" spans="1:22" s="41" customFormat="1" x14ac:dyDescent="0.25">
      <c r="A62" s="45" t="s">
        <v>51</v>
      </c>
      <c r="B62" s="63">
        <v>0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0.1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</row>
    <row r="63" spans="1:22" s="41" customFormat="1" x14ac:dyDescent="0.25">
      <c r="A63" s="45"/>
      <c r="B63" s="63"/>
      <c r="C63" s="63"/>
      <c r="D63" s="63"/>
      <c r="E63" s="63"/>
      <c r="F63" s="63"/>
      <c r="G63" s="63"/>
      <c r="H63" s="63"/>
      <c r="I63" s="63"/>
      <c r="J63" s="66"/>
      <c r="K63" s="63"/>
      <c r="L63" s="63"/>
      <c r="M63" s="63"/>
      <c r="N63" s="63"/>
      <c r="O63" s="63"/>
      <c r="P63" s="63"/>
      <c r="Q63" s="63"/>
      <c r="R63" s="62"/>
      <c r="S63" s="62"/>
      <c r="T63" s="62"/>
      <c r="U63" s="62"/>
      <c r="V63" s="62"/>
    </row>
    <row r="64" spans="1:22" s="41" customFormat="1" x14ac:dyDescent="0.25">
      <c r="A64" s="47" t="s">
        <v>52</v>
      </c>
      <c r="B64" s="67">
        <v>39797.674541</v>
      </c>
      <c r="C64" s="67">
        <v>35957.610034000005</v>
      </c>
      <c r="D64" s="67">
        <v>56655.389357327906</v>
      </c>
      <c r="E64" s="67">
        <v>57535.011629998138</v>
      </c>
      <c r="F64" s="67">
        <v>50847.705112807795</v>
      </c>
      <c r="G64" s="67">
        <v>34534.583282129999</v>
      </c>
      <c r="H64" s="67">
        <v>59964.046394999998</v>
      </c>
      <c r="I64" s="67">
        <v>60963.150155999996</v>
      </c>
      <c r="J64" s="62">
        <v>49157.017769999999</v>
      </c>
      <c r="K64" s="67">
        <v>49437.415475000002</v>
      </c>
      <c r="L64" s="67">
        <v>75404.964190800005</v>
      </c>
      <c r="M64" s="67">
        <v>124500.56340300001</v>
      </c>
      <c r="N64" s="67">
        <v>108328.09999999999</v>
      </c>
      <c r="O64" s="67">
        <v>59946.700000000004</v>
      </c>
      <c r="P64" s="67">
        <v>68742.200000000012</v>
      </c>
      <c r="Q64" s="67">
        <v>84238.5</v>
      </c>
      <c r="R64" s="67">
        <v>68789.049846999987</v>
      </c>
      <c r="S64" s="67">
        <v>99114.172265950401</v>
      </c>
      <c r="T64" s="67">
        <v>96740.787587929997</v>
      </c>
      <c r="U64" s="67">
        <v>67525.970002999995</v>
      </c>
      <c r="V64" s="67">
        <v>51059.020794999997</v>
      </c>
    </row>
    <row r="65" spans="1:22" s="41" customFormat="1" x14ac:dyDescent="0.25">
      <c r="A65" s="68" t="s">
        <v>78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92"/>
      <c r="S65" s="92"/>
      <c r="T65" s="92"/>
      <c r="U65" s="92"/>
      <c r="V65" s="93"/>
    </row>
    <row r="66" spans="1:22" s="41" customFormat="1" x14ac:dyDescent="0.25">
      <c r="A66" s="52" t="s">
        <v>79</v>
      </c>
      <c r="B66" s="71"/>
      <c r="C66" s="71"/>
      <c r="D66" s="71"/>
      <c r="E66" s="72"/>
      <c r="F66" s="83"/>
      <c r="G66" s="83"/>
      <c r="H66" s="83"/>
      <c r="I66" s="83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3"/>
    </row>
    <row r="67" spans="1:22" s="41" customFormat="1" x14ac:dyDescent="0.25">
      <c r="A67" s="74"/>
      <c r="B67" s="59"/>
      <c r="C67" s="59"/>
      <c r="D67" s="59"/>
      <c r="E67" s="58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</row>
    <row r="68" spans="1:22" s="41" customFormat="1" x14ac:dyDescent="0.25">
      <c r="A68" s="74"/>
      <c r="B68" s="59"/>
      <c r="C68" s="59"/>
      <c r="D68" s="59"/>
      <c r="E68" s="59"/>
      <c r="F68" s="86"/>
      <c r="G68" s="86"/>
      <c r="H68" s="86"/>
      <c r="I68" s="86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</row>
    <row r="69" spans="1:22" s="41" customFormat="1" x14ac:dyDescent="0.25">
      <c r="A69" s="74"/>
      <c r="B69" s="59"/>
      <c r="C69" s="59"/>
      <c r="D69" s="59"/>
      <c r="E69" s="59"/>
      <c r="F69" s="86"/>
      <c r="G69" s="86"/>
      <c r="H69" s="86"/>
      <c r="I69" s="86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</row>
    <row r="70" spans="1:22" s="41" customFormat="1" x14ac:dyDescent="0.25">
      <c r="A70" s="74"/>
      <c r="B70" s="59"/>
      <c r="C70" s="59"/>
      <c r="D70" s="59"/>
      <c r="E70" s="59"/>
      <c r="F70" s="86"/>
      <c r="G70" s="86"/>
      <c r="H70" s="86"/>
      <c r="I70" s="86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</row>
    <row r="71" spans="1:22" s="41" customFormat="1" x14ac:dyDescent="0.25">
      <c r="A71" s="74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</row>
    <row r="72" spans="1:22" s="41" customFormat="1" x14ac:dyDescent="0.25">
      <c r="A72" s="74"/>
      <c r="B72" s="59"/>
      <c r="C72" s="59"/>
      <c r="D72" s="59"/>
      <c r="E72" s="59"/>
      <c r="F72" s="86"/>
      <c r="G72" s="86"/>
      <c r="H72" s="86"/>
      <c r="I72" s="86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</row>
    <row r="73" spans="1:22" s="41" customFormat="1" x14ac:dyDescent="0.25">
      <c r="A73" s="74"/>
      <c r="B73" s="59"/>
      <c r="C73" s="59"/>
      <c r="D73" s="59"/>
      <c r="E73" s="59"/>
      <c r="F73" s="86"/>
      <c r="G73" s="86"/>
      <c r="H73" s="86"/>
      <c r="I73" s="86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</row>
  </sheetData>
  <mergeCells count="6">
    <mergeCell ref="R6:U6"/>
    <mergeCell ref="B6:E6"/>
    <mergeCell ref="F6:I6"/>
    <mergeCell ref="A4:B4"/>
    <mergeCell ref="J6:M6"/>
    <mergeCell ref="N6:Q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6"/>
  <sheetViews>
    <sheetView workbookViewId="0">
      <pane xSplit="1" ySplit="8" topLeftCell="B21" activePane="bottomRight" state="frozen"/>
      <selection pane="topRight" activeCell="B1" sqref="B1"/>
      <selection pane="bottomLeft" activeCell="A11" sqref="A11"/>
      <selection pane="bottomRight" activeCell="D38" sqref="D38"/>
    </sheetView>
  </sheetViews>
  <sheetFormatPr baseColWidth="10" defaultColWidth="11.42578125" defaultRowHeight="15.75" x14ac:dyDescent="0.25"/>
  <cols>
    <col min="1" max="1" width="47.42578125" style="11" bestFit="1" customWidth="1"/>
    <col min="2" max="2" width="10.42578125" style="11" bestFit="1" customWidth="1"/>
    <col min="3" max="5" width="10.7109375" style="11" bestFit="1" customWidth="1"/>
    <col min="6" max="6" width="10.7109375" bestFit="1" customWidth="1"/>
  </cols>
  <sheetData>
    <row r="1" spans="1:20" s="41" customFormat="1" x14ac:dyDescent="0.25">
      <c r="A1" s="57" t="s">
        <v>66</v>
      </c>
      <c r="C1" s="75"/>
      <c r="D1" s="75"/>
      <c r="E1" s="75"/>
      <c r="F1" s="75"/>
      <c r="G1" s="75"/>
      <c r="H1" s="75"/>
    </row>
    <row r="2" spans="1:20" s="41" customFormat="1" x14ac:dyDescent="0.25">
      <c r="A2" s="57"/>
      <c r="C2" s="75"/>
      <c r="D2" s="75"/>
      <c r="E2" s="75"/>
      <c r="F2" s="75"/>
      <c r="G2" s="75"/>
      <c r="H2" s="75"/>
    </row>
    <row r="3" spans="1:20" s="31" customFormat="1" x14ac:dyDescent="0.25">
      <c r="A3" s="18"/>
      <c r="B3" s="28"/>
      <c r="C3" s="28"/>
      <c r="D3" s="28"/>
      <c r="E3" s="28"/>
      <c r="F3" s="29" t="s">
        <v>74</v>
      </c>
      <c r="G3" s="75"/>
      <c r="H3" s="7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31" customFormat="1" x14ac:dyDescent="0.25">
      <c r="A4" s="105" t="s">
        <v>65</v>
      </c>
      <c r="B4" s="105"/>
      <c r="C4" s="105"/>
      <c r="D4" s="105"/>
      <c r="E4" s="105"/>
      <c r="F4" s="106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s="31" customFormat="1" x14ac:dyDescent="0.25">
      <c r="A5" s="32"/>
      <c r="B5" s="32"/>
      <c r="C5" s="32"/>
      <c r="D5" s="32"/>
      <c r="E5" s="32"/>
      <c r="F5" s="33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1" customFormat="1" x14ac:dyDescent="0.25">
      <c r="A6" s="34" t="s">
        <v>67</v>
      </c>
      <c r="B6" s="107">
        <v>2015</v>
      </c>
      <c r="C6" s="107">
        <v>2016</v>
      </c>
      <c r="D6" s="107">
        <v>2017</v>
      </c>
      <c r="E6" s="107">
        <v>2018</v>
      </c>
      <c r="F6" s="107">
        <v>2019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1" customFormat="1" x14ac:dyDescent="0.25">
      <c r="A7" s="23" t="s">
        <v>68</v>
      </c>
      <c r="B7" s="108"/>
      <c r="C7" s="108"/>
      <c r="D7" s="108"/>
      <c r="E7" s="108"/>
      <c r="F7" s="108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s="41" customFormat="1" x14ac:dyDescent="0.25">
      <c r="A8" s="45"/>
      <c r="B8" s="76"/>
      <c r="C8" s="76"/>
      <c r="D8" s="76"/>
      <c r="E8" s="76"/>
      <c r="F8" s="76"/>
    </row>
    <row r="9" spans="1:20" s="41" customFormat="1" x14ac:dyDescent="0.25">
      <c r="A9" s="42" t="s">
        <v>0</v>
      </c>
      <c r="B9" s="77">
        <v>59620.096573067625</v>
      </c>
      <c r="C9" s="77">
        <v>71616.291506821173</v>
      </c>
      <c r="D9" s="77">
        <v>56663.807788229999</v>
      </c>
      <c r="E9" s="77">
        <v>67637.756599999993</v>
      </c>
      <c r="F9" s="77">
        <f>SUM(Trimestrielle!R9+Trimestrielle!S9+Trimestrielle!T9+Trimestrielle!V9)</f>
        <v>49102.172211550002</v>
      </c>
    </row>
    <row r="10" spans="1:20" s="41" customFormat="1" x14ac:dyDescent="0.25">
      <c r="A10" s="42" t="s">
        <v>1</v>
      </c>
      <c r="B10" s="77">
        <v>23788.827870567624</v>
      </c>
      <c r="C10" s="77">
        <v>35267.828704821171</v>
      </c>
      <c r="D10" s="77">
        <v>39882.58904033</v>
      </c>
      <c r="E10" s="77">
        <v>49755.845929999996</v>
      </c>
      <c r="F10" s="77">
        <f>SUM(Trimestrielle!R10+Trimestrielle!S10+Trimestrielle!T10+Trimestrielle!V10)</f>
        <v>22533.964615000001</v>
      </c>
    </row>
    <row r="11" spans="1:20" s="41" customFormat="1" x14ac:dyDescent="0.25">
      <c r="A11" s="45" t="s">
        <v>2</v>
      </c>
      <c r="B11" s="78">
        <v>2395.3741799999993</v>
      </c>
      <c r="C11" s="78">
        <v>11992.627743000001</v>
      </c>
      <c r="D11" s="78">
        <v>15268.486941000003</v>
      </c>
      <c r="E11" s="78">
        <v>13480.9</v>
      </c>
      <c r="F11" s="78">
        <f>SUM(Trimestrielle!R11+Trimestrielle!S11+Trimestrielle!T11+Trimestrielle!V11)</f>
        <v>11546.391247</v>
      </c>
    </row>
    <row r="12" spans="1:20" s="41" customFormat="1" x14ac:dyDescent="0.25">
      <c r="A12" s="45" t="s">
        <v>3</v>
      </c>
      <c r="B12" s="78">
        <v>7616.4049018679025</v>
      </c>
      <c r="C12" s="78">
        <v>12053.131983000001</v>
      </c>
      <c r="D12" s="78">
        <v>14002.196475000001</v>
      </c>
      <c r="E12" s="78">
        <v>21662.6</v>
      </c>
      <c r="F12" s="78">
        <f>SUM(Trimestrielle!R12+Trimestrielle!S12+Trimestrielle!T12+Trimestrielle!V12)</f>
        <v>8177.8797070000001</v>
      </c>
    </row>
    <row r="13" spans="1:20" s="41" customFormat="1" x14ac:dyDescent="0.25">
      <c r="A13" s="45" t="s">
        <v>4</v>
      </c>
      <c r="B13" s="78">
        <v>8.6235409999999995</v>
      </c>
      <c r="C13" s="78">
        <v>89.151456999999994</v>
      </c>
      <c r="D13" s="78">
        <v>1.04006</v>
      </c>
      <c r="E13" s="78">
        <v>7.6000000000000005</v>
      </c>
      <c r="F13" s="78">
        <f>SUM(Trimestrielle!R13+Trimestrielle!S13+Trimestrielle!T13+Trimestrielle!V13)</f>
        <v>12.035886</v>
      </c>
    </row>
    <row r="14" spans="1:20" s="41" customFormat="1" x14ac:dyDescent="0.25">
      <c r="A14" s="45" t="s">
        <v>5</v>
      </c>
      <c r="B14" s="78">
        <v>0</v>
      </c>
      <c r="C14" s="78">
        <v>56.847597</v>
      </c>
      <c r="D14" s="78">
        <v>8.8903079999999992</v>
      </c>
      <c r="E14" s="78">
        <v>50.2</v>
      </c>
      <c r="F14" s="78">
        <f>SUM(Trimestrielle!R14+Trimestrielle!S14+Trimestrielle!T14+Trimestrielle!V14)</f>
        <v>0</v>
      </c>
    </row>
    <row r="15" spans="1:20" s="41" customFormat="1" x14ac:dyDescent="0.25">
      <c r="A15" s="45" t="s">
        <v>6</v>
      </c>
      <c r="B15" s="78">
        <v>1173.5625929999999</v>
      </c>
      <c r="C15" s="78">
        <v>1527.8848849999999</v>
      </c>
      <c r="D15" s="78">
        <v>832.554799</v>
      </c>
      <c r="E15" s="78">
        <v>1599.1</v>
      </c>
      <c r="F15" s="78">
        <f>SUM(Trimestrielle!R15+Trimestrielle!S15+Trimestrielle!T15+Trimestrielle!V15)</f>
        <v>721.96409100000005</v>
      </c>
    </row>
    <row r="16" spans="1:20" s="41" customFormat="1" x14ac:dyDescent="0.25">
      <c r="A16" s="45" t="s">
        <v>7</v>
      </c>
      <c r="B16" s="78">
        <v>0</v>
      </c>
      <c r="C16" s="78">
        <v>14.898490000000001</v>
      </c>
      <c r="D16" s="78">
        <v>0</v>
      </c>
      <c r="E16" s="78">
        <v>5.3</v>
      </c>
      <c r="F16" s="78">
        <f>SUM(Trimestrielle!R16+Trimestrielle!S16+Trimestrielle!T16+Trimestrielle!V16)</f>
        <v>0</v>
      </c>
    </row>
    <row r="17" spans="1:7" s="41" customFormat="1" x14ac:dyDescent="0.25">
      <c r="A17" s="45" t="s">
        <v>8</v>
      </c>
      <c r="B17" s="78">
        <v>0</v>
      </c>
      <c r="C17" s="78">
        <v>0</v>
      </c>
      <c r="D17" s="78">
        <v>0</v>
      </c>
      <c r="E17" s="78">
        <v>0</v>
      </c>
      <c r="F17" s="78">
        <f>SUM(Trimestrielle!R17+Trimestrielle!S17+Trimestrielle!T17+Trimestrielle!V17)</f>
        <v>1.2924</v>
      </c>
    </row>
    <row r="18" spans="1:7" s="41" customFormat="1" x14ac:dyDescent="0.25">
      <c r="A18" s="45" t="s">
        <v>9</v>
      </c>
      <c r="B18" s="78">
        <v>2164.1180340000001</v>
      </c>
      <c r="C18" s="78">
        <v>937.62003999999979</v>
      </c>
      <c r="D18" s="78">
        <v>446.49736899999999</v>
      </c>
      <c r="E18" s="78">
        <v>1941.5</v>
      </c>
      <c r="F18" s="78">
        <f>SUM(Trimestrielle!R18+Trimestrielle!S18+Trimestrielle!T18+Trimestrielle!V18)</f>
        <v>1758.415027</v>
      </c>
    </row>
    <row r="19" spans="1:7" s="41" customFormat="1" x14ac:dyDescent="0.25">
      <c r="A19" s="45" t="s">
        <v>10</v>
      </c>
      <c r="B19" s="78">
        <v>678.42554199999995</v>
      </c>
      <c r="C19" s="78">
        <v>719.69551899999999</v>
      </c>
      <c r="D19" s="78">
        <v>398.05097700000005</v>
      </c>
      <c r="E19" s="78">
        <v>2512.5</v>
      </c>
      <c r="F19" s="78">
        <f>SUM(Trimestrielle!R19+Trimestrielle!S19+Trimestrielle!T19+Trimestrielle!V19)</f>
        <v>213.92704800000001</v>
      </c>
    </row>
    <row r="20" spans="1:7" s="41" customFormat="1" x14ac:dyDescent="0.25">
      <c r="A20" s="45" t="s">
        <v>11</v>
      </c>
      <c r="B20" s="78">
        <v>0</v>
      </c>
      <c r="C20" s="78">
        <v>0</v>
      </c>
      <c r="D20" s="78">
        <v>0</v>
      </c>
      <c r="E20" s="78">
        <v>0</v>
      </c>
      <c r="F20" s="78">
        <f>SUM(Trimestrielle!R20+Trimestrielle!S20+Trimestrielle!T20+Trimestrielle!V20)</f>
        <v>0</v>
      </c>
    </row>
    <row r="21" spans="1:7" s="41" customFormat="1" x14ac:dyDescent="0.25">
      <c r="A21" s="45" t="s">
        <v>17</v>
      </c>
      <c r="B21" s="78">
        <v>0</v>
      </c>
      <c r="C21" s="78"/>
      <c r="D21" s="78">
        <v>559.08219199999996</v>
      </c>
      <c r="E21" s="78">
        <v>0</v>
      </c>
      <c r="F21" s="78">
        <v>0</v>
      </c>
    </row>
    <row r="22" spans="1:7" s="41" customFormat="1" x14ac:dyDescent="0.25">
      <c r="A22" s="45" t="s">
        <v>13</v>
      </c>
      <c r="B22" s="78">
        <v>788.78291300000001</v>
      </c>
      <c r="C22" s="78">
        <v>212.889545</v>
      </c>
      <c r="D22" s="78">
        <v>463.27893699999998</v>
      </c>
      <c r="E22" s="78">
        <v>350.1</v>
      </c>
      <c r="F22" s="78">
        <f>SUM(Trimestrielle!R22+Trimestrielle!S22+Trimestrielle!T22+Trimestrielle!V22)</f>
        <v>102.05920899999998</v>
      </c>
    </row>
    <row r="23" spans="1:7" s="41" customFormat="1" x14ac:dyDescent="0.25">
      <c r="A23" s="42" t="s">
        <v>14</v>
      </c>
      <c r="B23" s="44">
        <v>35831.268702500005</v>
      </c>
      <c r="C23" s="44">
        <v>36348.462801999995</v>
      </c>
      <c r="D23" s="44">
        <v>16781.418747899999</v>
      </c>
      <c r="E23" s="44">
        <v>17881.71067</v>
      </c>
      <c r="F23" s="44">
        <f>SUM(Trimestrielle!R23+Trimestrielle!S23+Trimestrielle!T23+Trimestrielle!V23)</f>
        <v>26568.207596550001</v>
      </c>
    </row>
    <row r="24" spans="1:7" s="41" customFormat="1" x14ac:dyDescent="0.25">
      <c r="A24" s="45" t="s">
        <v>15</v>
      </c>
      <c r="B24" s="78">
        <v>35825.803504500007</v>
      </c>
      <c r="C24" s="78">
        <v>36348.462801999995</v>
      </c>
      <c r="D24" s="78">
        <v>15282.679563000002</v>
      </c>
      <c r="E24" s="78">
        <v>16884.400000000001</v>
      </c>
      <c r="F24" s="78">
        <f>SUM(Trimestrielle!R24+Trimestrielle!S24+Trimestrielle!T24+Trimestrielle!V24)</f>
        <v>18611.097886</v>
      </c>
    </row>
    <row r="25" spans="1:7" s="41" customFormat="1" x14ac:dyDescent="0.25">
      <c r="A25" s="45" t="s">
        <v>16</v>
      </c>
      <c r="B25" s="78">
        <v>0</v>
      </c>
      <c r="C25" s="78">
        <v>0</v>
      </c>
      <c r="D25" s="78">
        <v>309.68386099999998</v>
      </c>
      <c r="E25" s="78">
        <v>594.1</v>
      </c>
      <c r="F25" s="78">
        <f>SUM(Trimestrielle!R25+Trimestrielle!S25+Trimestrielle!T25+Trimestrielle!V25)</f>
        <v>18.474978</v>
      </c>
    </row>
    <row r="26" spans="1:7" s="41" customFormat="1" x14ac:dyDescent="0.25">
      <c r="A26" s="45" t="s">
        <v>12</v>
      </c>
      <c r="B26" s="78">
        <v>8963.5361656997211</v>
      </c>
      <c r="C26" s="78">
        <v>7663.0814458211698</v>
      </c>
      <c r="D26" s="78">
        <v>8461.5931743300007</v>
      </c>
      <c r="E26" s="78">
        <v>8146.2804407000003</v>
      </c>
      <c r="F26" s="78">
        <f>SUM(Trimestrielle!R26+Trimestrielle!S26+Trimestrielle!T26+Trimestrielle!V26)</f>
        <v>6713.0133835499992</v>
      </c>
    </row>
    <row r="27" spans="1:7" s="41" customFormat="1" x14ac:dyDescent="0.25">
      <c r="A27" s="45" t="s">
        <v>18</v>
      </c>
      <c r="B27" s="78">
        <v>5.465198</v>
      </c>
      <c r="C27" s="78">
        <v>0</v>
      </c>
      <c r="D27" s="78">
        <v>629.9731319</v>
      </c>
      <c r="E27" s="78">
        <v>403.40000000000003</v>
      </c>
      <c r="F27" s="78">
        <f>SUM(Trimestrielle!R27+Trimestrielle!S27+Trimestrielle!T27+Trimestrielle!V27)</f>
        <v>1225.621349</v>
      </c>
    </row>
    <row r="28" spans="1:7" s="41" customFormat="1" x14ac:dyDescent="0.25">
      <c r="A28" s="42" t="s">
        <v>19</v>
      </c>
      <c r="B28" s="44">
        <v>49074.25615528888</v>
      </c>
      <c r="C28" s="44">
        <v>55928.258584414449</v>
      </c>
      <c r="D28" s="44">
        <v>146919.88242605003</v>
      </c>
      <c r="E28" s="44">
        <v>161198.85970000003</v>
      </c>
      <c r="F28" s="44">
        <f>SUM(Trimestrielle!R28+Trimestrielle!S28+Trimestrielle!T28+Trimestrielle!V28)</f>
        <v>170271.8874960804</v>
      </c>
      <c r="G28" s="85"/>
    </row>
    <row r="29" spans="1:7" s="41" customFormat="1" x14ac:dyDescent="0.25">
      <c r="A29" s="45" t="s">
        <v>20</v>
      </c>
      <c r="B29" s="78">
        <v>0</v>
      </c>
      <c r="C29" s="78">
        <v>0</v>
      </c>
      <c r="D29" s="78">
        <v>34.157556</v>
      </c>
      <c r="E29" s="78">
        <v>21.4</v>
      </c>
      <c r="F29" s="78">
        <f>SUM(Trimestrielle!R29+Trimestrielle!S29+Trimestrielle!T29+Trimestrielle!V29)</f>
        <v>0</v>
      </c>
    </row>
    <row r="30" spans="1:7" s="41" customFormat="1" x14ac:dyDescent="0.25">
      <c r="A30" s="45" t="s">
        <v>21</v>
      </c>
      <c r="B30" s="78">
        <v>0</v>
      </c>
      <c r="C30" s="78">
        <v>87.670946000000001</v>
      </c>
      <c r="D30" s="78">
        <v>0</v>
      </c>
      <c r="E30" s="78">
        <v>2.7</v>
      </c>
      <c r="F30" s="78">
        <f>SUM(Trimestrielle!R30+Trimestrielle!S30+Trimestrielle!T30+Trimestrielle!V30)</f>
        <v>0</v>
      </c>
    </row>
    <row r="31" spans="1:7" s="41" customFormat="1" x14ac:dyDescent="0.25">
      <c r="A31" s="45" t="s">
        <v>22</v>
      </c>
      <c r="B31" s="78">
        <v>154.744832</v>
      </c>
      <c r="C31" s="78">
        <v>136.89835400000001</v>
      </c>
      <c r="D31" s="78">
        <v>0</v>
      </c>
      <c r="E31" s="78">
        <v>0</v>
      </c>
      <c r="F31" s="78">
        <f>SUM(Trimestrielle!R31+Trimestrielle!S31+Trimestrielle!T31+Trimestrielle!V31)</f>
        <v>78.506518</v>
      </c>
    </row>
    <row r="32" spans="1:7" s="41" customFormat="1" x14ac:dyDescent="0.25">
      <c r="A32" s="45" t="s">
        <v>23</v>
      </c>
      <c r="B32" s="78">
        <v>188.43107900000001</v>
      </c>
      <c r="C32" s="78">
        <v>114.333431</v>
      </c>
      <c r="D32" s="78">
        <v>80.729523999999998</v>
      </c>
      <c r="E32" s="78">
        <v>753.90000000000009</v>
      </c>
      <c r="F32" s="78">
        <f>SUM(Trimestrielle!R32+Trimestrielle!S32+Trimestrielle!T32+Trimestrielle!V32)</f>
        <v>6.4334920000000002</v>
      </c>
    </row>
    <row r="33" spans="1:7" s="41" customFormat="1" x14ac:dyDescent="0.25">
      <c r="A33" s="45" t="s">
        <v>24</v>
      </c>
      <c r="B33" s="78">
        <v>735.15038651000009</v>
      </c>
      <c r="C33" s="78">
        <v>14.425753</v>
      </c>
      <c r="D33" s="78">
        <v>9.4188419999999997</v>
      </c>
      <c r="E33" s="78">
        <v>17.899999999999999</v>
      </c>
      <c r="F33" s="78">
        <f>SUM(Trimestrielle!R33+Trimestrielle!S33+Trimestrielle!T33+Trimestrielle!V33)</f>
        <v>2.7074929999999999</v>
      </c>
    </row>
    <row r="34" spans="1:7" s="41" customFormat="1" x14ac:dyDescent="0.25">
      <c r="A34" s="45" t="s">
        <v>25</v>
      </c>
      <c r="B34" s="78">
        <v>1289.2433389999999</v>
      </c>
      <c r="C34" s="78">
        <v>26550.298615999771</v>
      </c>
      <c r="D34" s="78">
        <v>104119.395663</v>
      </c>
      <c r="E34" s="78">
        <v>109306.2</v>
      </c>
      <c r="F34" s="78">
        <f>SUM(Trimestrielle!R34+Trimestrielle!S34+Trimestrielle!T34+Trimestrielle!V34)</f>
        <v>118768.6403348804</v>
      </c>
      <c r="G34" s="85"/>
    </row>
    <row r="35" spans="1:7" s="41" customFormat="1" x14ac:dyDescent="0.25">
      <c r="A35" s="45" t="s">
        <v>26</v>
      </c>
      <c r="B35" s="78">
        <v>0</v>
      </c>
      <c r="C35" s="78">
        <v>0</v>
      </c>
      <c r="D35" s="78">
        <v>0</v>
      </c>
      <c r="E35" s="78">
        <v>0</v>
      </c>
      <c r="F35" s="78">
        <f>SUM(Trimestrielle!R35+Trimestrielle!S35+Trimestrielle!T35+Trimestrielle!V35)</f>
        <v>0</v>
      </c>
      <c r="G35" s="85"/>
    </row>
    <row r="36" spans="1:7" s="41" customFormat="1" x14ac:dyDescent="0.25">
      <c r="A36" s="45" t="s">
        <v>27</v>
      </c>
      <c r="B36" s="78">
        <v>675.29055747999996</v>
      </c>
      <c r="C36" s="78">
        <v>204.38404700000001</v>
      </c>
      <c r="D36" s="78">
        <v>318.07372399999997</v>
      </c>
      <c r="E36" s="78">
        <v>295.29999999999995</v>
      </c>
      <c r="F36" s="78">
        <f>SUM(Trimestrielle!R36+Trimestrielle!S36+Trimestrielle!T36+Trimestrielle!V36)</f>
        <v>14.239910999999999</v>
      </c>
    </row>
    <row r="37" spans="1:7" s="41" customFormat="1" x14ac:dyDescent="0.25">
      <c r="A37" s="95" t="s">
        <v>83</v>
      </c>
      <c r="B37" s="78"/>
      <c r="C37" s="78"/>
      <c r="D37" s="78"/>
      <c r="E37" s="78"/>
      <c r="F37" s="78">
        <f>SUM(Trimestrielle!R37+Trimestrielle!S37+Trimestrielle!T37+Trimestrielle!V37)</f>
        <v>3839.1378451</v>
      </c>
    </row>
    <row r="38" spans="1:7" s="41" customFormat="1" x14ac:dyDescent="0.25">
      <c r="A38" s="45" t="s">
        <v>28</v>
      </c>
      <c r="B38" s="78">
        <v>26815.496828999072</v>
      </c>
      <c r="C38" s="78">
        <v>19125.171079403903</v>
      </c>
      <c r="D38" s="78">
        <v>24347.783646450003</v>
      </c>
      <c r="E38" s="78">
        <v>23440.699999999997</v>
      </c>
      <c r="F38" s="78">
        <f>SUM(Trimestrielle!R38+Trimestrielle!S38+Trimestrielle!T38+Trimestrielle!V38)</f>
        <v>21434.150218499999</v>
      </c>
    </row>
    <row r="39" spans="1:7" s="41" customFormat="1" x14ac:dyDescent="0.25">
      <c r="A39" s="45" t="s">
        <v>29</v>
      </c>
      <c r="B39" s="78">
        <v>3202.5394054999997</v>
      </c>
      <c r="C39" s="78">
        <v>1844.1232630000004</v>
      </c>
      <c r="D39" s="78">
        <v>3859.440032</v>
      </c>
      <c r="E39" s="78">
        <v>9935.1</v>
      </c>
      <c r="F39" s="78">
        <f>SUM(Trimestrielle!R39+Trimestrielle!S39+Trimestrielle!T39+Trimestrielle!V39)</f>
        <v>9543.4092640000017</v>
      </c>
    </row>
    <row r="40" spans="1:7" s="41" customFormat="1" x14ac:dyDescent="0.25">
      <c r="A40" s="45" t="s">
        <v>30</v>
      </c>
      <c r="B40" s="78">
        <v>135.915356</v>
      </c>
      <c r="C40" s="78">
        <v>44.764342999999997</v>
      </c>
      <c r="D40" s="78">
        <v>0</v>
      </c>
      <c r="E40" s="78">
        <v>166.70000000000002</v>
      </c>
      <c r="F40" s="78">
        <f>SUM(Trimestrielle!R40+Trimestrielle!S40+Trimestrielle!T40+Trimestrielle!V40)</f>
        <v>158.29027100000002</v>
      </c>
    </row>
    <row r="41" spans="1:7" s="41" customFormat="1" x14ac:dyDescent="0.25">
      <c r="A41" s="45" t="s">
        <v>31</v>
      </c>
      <c r="B41" s="78">
        <v>249.674252</v>
      </c>
      <c r="C41" s="78">
        <v>131.90356313000001</v>
      </c>
      <c r="D41" s="78">
        <v>505.78000700000001</v>
      </c>
      <c r="E41" s="78">
        <v>866.8</v>
      </c>
      <c r="F41" s="78">
        <f>SUM(Trimestrielle!R41+Trimestrielle!S41+Trimestrielle!T41+Trimestrielle!V41)</f>
        <v>622.74479699999995</v>
      </c>
    </row>
    <row r="42" spans="1:7" s="41" customFormat="1" x14ac:dyDescent="0.25">
      <c r="A42" s="45" t="s">
        <v>32</v>
      </c>
      <c r="B42" s="78">
        <v>15627.770118799814</v>
      </c>
      <c r="C42" s="78">
        <v>7674.2851888807791</v>
      </c>
      <c r="D42" s="78">
        <v>13645.1034316</v>
      </c>
      <c r="E42" s="78">
        <v>16392.199999999997</v>
      </c>
      <c r="F42" s="78">
        <f>SUM(Trimestrielle!R42+Trimestrielle!S42+Trimestrielle!T42+Trimestrielle!V42)</f>
        <v>15803.6273516</v>
      </c>
    </row>
    <row r="43" spans="1:7" s="41" customFormat="1" x14ac:dyDescent="0.25">
      <c r="A43" s="42" t="s">
        <v>33</v>
      </c>
      <c r="B43" s="44">
        <v>78464.340820879544</v>
      </c>
      <c r="C43" s="44">
        <v>73902.614555701948</v>
      </c>
      <c r="D43" s="44">
        <v>90472.125676520009</v>
      </c>
      <c r="E43" s="44">
        <v>87828.83391999999</v>
      </c>
      <c r="F43" s="44">
        <f>SUM(Trimestrielle!R43+Trimestrielle!S43+Trimestrielle!T43+Trimestrielle!V43)</f>
        <v>93289.755190249998</v>
      </c>
    </row>
    <row r="44" spans="1:7" s="41" customFormat="1" x14ac:dyDescent="0.25">
      <c r="A44" s="45" t="s">
        <v>34</v>
      </c>
      <c r="B44" s="78">
        <v>46.589613499999999</v>
      </c>
      <c r="C44" s="78">
        <v>267.44739900000002</v>
      </c>
      <c r="D44" s="78">
        <v>124.04088299999999</v>
      </c>
      <c r="E44" s="78">
        <v>291.39999999999998</v>
      </c>
      <c r="F44" s="78">
        <f>SUM(Trimestrielle!R44+Trimestrielle!S44+Trimestrielle!T44+Trimestrielle!V44)</f>
        <v>251.335442</v>
      </c>
    </row>
    <row r="45" spans="1:7" s="41" customFormat="1" x14ac:dyDescent="0.25">
      <c r="A45" s="45" t="s">
        <v>35</v>
      </c>
      <c r="B45" s="78">
        <v>0</v>
      </c>
      <c r="C45" s="78">
        <v>0</v>
      </c>
      <c r="D45" s="78">
        <v>0</v>
      </c>
      <c r="E45" s="78">
        <v>0</v>
      </c>
      <c r="F45" s="78">
        <f>SUM(Trimestrielle!R45+Trimestrielle!S45+Trimestrielle!T45+Trimestrielle!V45)</f>
        <v>10.102259999999999</v>
      </c>
    </row>
    <row r="46" spans="1:7" s="41" customFormat="1" x14ac:dyDescent="0.25">
      <c r="A46" s="45" t="s">
        <v>36</v>
      </c>
      <c r="B46" s="78">
        <v>13407.748414499536</v>
      </c>
      <c r="C46" s="78">
        <v>9562.5605397019517</v>
      </c>
      <c r="D46" s="78">
        <v>12286.42492472</v>
      </c>
      <c r="E46" s="78">
        <v>11544</v>
      </c>
      <c r="F46" s="78">
        <f>SUM(Trimestrielle!R46+Trimestrielle!S46+Trimestrielle!T46+Trimestrielle!V46)</f>
        <v>10661.43952425</v>
      </c>
    </row>
    <row r="47" spans="1:7" s="41" customFormat="1" x14ac:dyDescent="0.25">
      <c r="A47" s="45" t="s">
        <v>37</v>
      </c>
      <c r="B47" s="78">
        <v>3732.1472787729995</v>
      </c>
      <c r="C47" s="78">
        <v>4144.3214450000005</v>
      </c>
      <c r="D47" s="78">
        <v>6298.6137570000001</v>
      </c>
      <c r="E47" s="78">
        <v>7486.4000000000015</v>
      </c>
      <c r="F47" s="78">
        <f>SUM(Trimestrielle!R47+Trimestrielle!S47+Trimestrielle!T47+Trimestrielle!V47)</f>
        <v>6472.9527799999996</v>
      </c>
    </row>
    <row r="48" spans="1:7" s="41" customFormat="1" x14ac:dyDescent="0.25">
      <c r="A48" s="45" t="s">
        <v>38</v>
      </c>
      <c r="B48" s="78">
        <v>6519.497329582</v>
      </c>
      <c r="C48" s="78">
        <v>6364.9088029999994</v>
      </c>
      <c r="D48" s="78">
        <v>7225.3751850000008</v>
      </c>
      <c r="E48" s="78">
        <v>7906.7999999999993</v>
      </c>
      <c r="F48" s="78">
        <f>SUM(Trimestrielle!R48+Trimestrielle!S48+Trimestrielle!T48+Trimestrielle!V48)</f>
        <v>10131.581481000001</v>
      </c>
    </row>
    <row r="49" spans="1:6" s="41" customFormat="1" x14ac:dyDescent="0.25">
      <c r="A49" s="45" t="s">
        <v>80</v>
      </c>
      <c r="B49" s="78">
        <v>36665.349753760005</v>
      </c>
      <c r="C49" s="78">
        <v>34624.751039000002</v>
      </c>
      <c r="D49" s="78">
        <v>46792.140296000005</v>
      </c>
      <c r="E49" s="78">
        <v>33711.1</v>
      </c>
      <c r="F49" s="78">
        <f>SUM(Trimestrielle!R49+Trimestrielle!S49+Trimestrielle!T49+Trimestrielle!V49)</f>
        <v>37431.697567000003</v>
      </c>
    </row>
    <row r="50" spans="1:6" s="41" customFormat="1" x14ac:dyDescent="0.25">
      <c r="A50" s="45" t="s">
        <v>39</v>
      </c>
      <c r="B50" s="78">
        <v>8965.0713965359992</v>
      </c>
      <c r="C50" s="78">
        <v>8253.3377479999999</v>
      </c>
      <c r="D50" s="78">
        <v>4714.2237729999997</v>
      </c>
      <c r="E50" s="78">
        <v>9693.5999999999985</v>
      </c>
      <c r="F50" s="78">
        <f>SUM(Trimestrielle!R50+Trimestrielle!S50+Trimestrielle!T50+Trimestrielle!V50)</f>
        <v>4431.7214530000001</v>
      </c>
    </row>
    <row r="51" spans="1:6" s="41" customFormat="1" x14ac:dyDescent="0.25">
      <c r="A51" s="45" t="s">
        <v>40</v>
      </c>
      <c r="B51" s="78">
        <v>3211.4608067089998</v>
      </c>
      <c r="C51" s="78">
        <v>2058.0597890000004</v>
      </c>
      <c r="D51" s="78">
        <v>2242.4614550000001</v>
      </c>
      <c r="E51" s="78">
        <v>4492</v>
      </c>
      <c r="F51" s="78">
        <f>SUM(Trimestrielle!R51+Trimestrielle!S51+Trimestrielle!T51+Trimestrielle!V51)</f>
        <v>7129.5703530000001</v>
      </c>
    </row>
    <row r="52" spans="1:6" s="41" customFormat="1" x14ac:dyDescent="0.25">
      <c r="A52" s="45" t="s">
        <v>41</v>
      </c>
      <c r="B52" s="78">
        <v>456.17526600000002</v>
      </c>
      <c r="C52" s="78">
        <v>1317.3890019999999</v>
      </c>
      <c r="D52" s="78">
        <v>2029.4549110000003</v>
      </c>
      <c r="E52" s="78">
        <v>2017</v>
      </c>
      <c r="F52" s="78">
        <f>SUM(Trimestrielle!R52+Trimestrielle!S52+Trimestrielle!T52+Trimestrielle!V52)</f>
        <v>1991.596755</v>
      </c>
    </row>
    <row r="53" spans="1:6" s="41" customFormat="1" x14ac:dyDescent="0.25">
      <c r="A53" s="45" t="s">
        <v>42</v>
      </c>
      <c r="B53" s="78">
        <v>0.36</v>
      </c>
      <c r="C53" s="78">
        <v>0</v>
      </c>
      <c r="D53" s="78">
        <v>1.7115999999999999E-2</v>
      </c>
      <c r="E53" s="78">
        <v>495.59999999999997</v>
      </c>
      <c r="F53" s="78">
        <f>SUM(Trimestrielle!R53+Trimestrielle!S53+Trimestrielle!T53+Trimestrielle!V53)</f>
        <v>2.507082</v>
      </c>
    </row>
    <row r="54" spans="1:6" s="41" customFormat="1" x14ac:dyDescent="0.25">
      <c r="A54" s="45" t="s">
        <v>43</v>
      </c>
      <c r="B54" s="78">
        <v>5459.9409615200002</v>
      </c>
      <c r="C54" s="78">
        <v>7309.838791000001</v>
      </c>
      <c r="D54" s="78">
        <v>8759.3733757999998</v>
      </c>
      <c r="E54" s="78">
        <v>10191.299999999999</v>
      </c>
      <c r="F54" s="78">
        <f>SUM(Trimestrielle!R54+Trimestrielle!S54+Trimestrielle!T54+Trimestrielle!V54)</f>
        <v>14775.250493</v>
      </c>
    </row>
    <row r="55" spans="1:6" s="41" customFormat="1" x14ac:dyDescent="0.25">
      <c r="A55" s="42" t="s">
        <v>44</v>
      </c>
      <c r="B55" s="44">
        <v>2561.2574840900002</v>
      </c>
      <c r="C55" s="44">
        <v>4345.4490910000004</v>
      </c>
      <c r="D55" s="44">
        <v>4270.2660609999994</v>
      </c>
      <c r="E55" s="44">
        <v>4305.669715</v>
      </c>
      <c r="F55" s="44">
        <f>SUM(Trimestrielle!R55+Trimestrielle!S55+Trimestrielle!T55+Trimestrielle!V55)</f>
        <v>2691.9935999999998</v>
      </c>
    </row>
    <row r="56" spans="1:6" s="41" customFormat="1" x14ac:dyDescent="0.25">
      <c r="A56" s="45" t="s">
        <v>45</v>
      </c>
      <c r="B56" s="78">
        <v>2162.0638120900003</v>
      </c>
      <c r="C56" s="78">
        <v>3945.8836730000003</v>
      </c>
      <c r="D56" s="78">
        <v>3698.1022309999998</v>
      </c>
      <c r="E56" s="78">
        <v>3636.5</v>
      </c>
      <c r="F56" s="78">
        <f>SUM(Trimestrielle!R56+Trimestrielle!S56+Trimestrielle!T56+Trimestrielle!V56)</f>
        <v>2179.4187339999999</v>
      </c>
    </row>
    <row r="57" spans="1:6" s="41" customFormat="1" x14ac:dyDescent="0.25">
      <c r="A57" s="45" t="s">
        <v>46</v>
      </c>
      <c r="B57" s="78">
        <v>396.58277999999996</v>
      </c>
      <c r="C57" s="78">
        <v>367.26714900000002</v>
      </c>
      <c r="D57" s="78">
        <v>566.56720099999995</v>
      </c>
      <c r="E57" s="78">
        <v>587.30000000000007</v>
      </c>
      <c r="F57" s="78">
        <f>SUM(Trimestrielle!R57+Trimestrielle!S57+Trimestrielle!T57+Trimestrielle!V57)</f>
        <v>506.91330400000004</v>
      </c>
    </row>
    <row r="58" spans="1:6" s="41" customFormat="1" x14ac:dyDescent="0.25">
      <c r="A58" s="45" t="s">
        <v>47</v>
      </c>
      <c r="B58" s="78">
        <v>2.6108920000000002</v>
      </c>
      <c r="C58" s="78">
        <v>32.298268999999998</v>
      </c>
      <c r="D58" s="78">
        <v>5.5966290000000001</v>
      </c>
      <c r="E58" s="78">
        <v>82.1</v>
      </c>
      <c r="F58" s="78">
        <f>SUM(Trimestrielle!R58+Trimestrielle!S58+Trimestrielle!T58+Trimestrielle!V58)</f>
        <v>5.661562</v>
      </c>
    </row>
    <row r="59" spans="1:6" s="41" customFormat="1" x14ac:dyDescent="0.25">
      <c r="A59" s="42" t="s">
        <v>48</v>
      </c>
      <c r="B59" s="44">
        <v>225.73452899999998</v>
      </c>
      <c r="C59" s="44">
        <v>516.87120800000002</v>
      </c>
      <c r="D59" s="44">
        <v>173.87888699999999</v>
      </c>
      <c r="E59" s="44">
        <v>284.10000000000002</v>
      </c>
      <c r="F59" s="44">
        <f>SUM(Trimestrielle!R59+Trimestrielle!S59+Trimestrielle!T59+Trimestrielle!V59)</f>
        <v>347.22199799999999</v>
      </c>
    </row>
    <row r="60" spans="1:6" s="41" customFormat="1" x14ac:dyDescent="0.25">
      <c r="A60" s="45" t="s">
        <v>49</v>
      </c>
      <c r="B60" s="78">
        <v>225.73452899999998</v>
      </c>
      <c r="C60" s="78">
        <v>263.317206</v>
      </c>
      <c r="D60" s="78">
        <v>173.87888699999999</v>
      </c>
      <c r="E60" s="78">
        <v>219</v>
      </c>
      <c r="F60" s="78">
        <f>SUM(Trimestrielle!R60+Trimestrielle!S60+Trimestrielle!T60+Trimestrielle!V60)</f>
        <v>147.04051799999999</v>
      </c>
    </row>
    <row r="61" spans="1:6" s="41" customFormat="1" x14ac:dyDescent="0.25">
      <c r="A61" s="45" t="s">
        <v>50</v>
      </c>
      <c r="B61" s="78">
        <v>0</v>
      </c>
      <c r="C61" s="78">
        <v>253.55400199999997</v>
      </c>
      <c r="D61" s="78">
        <v>0</v>
      </c>
      <c r="E61" s="78">
        <v>65.099999999999994</v>
      </c>
      <c r="F61" s="78">
        <f>SUM(Trimestrielle!R61+Trimestrielle!S61+Trimestrielle!T61+Trimestrielle!V61)</f>
        <v>200.18147999999999</v>
      </c>
    </row>
    <row r="62" spans="1:6" s="41" customFormat="1" x14ac:dyDescent="0.25">
      <c r="A62" s="42" t="s">
        <v>51</v>
      </c>
      <c r="B62" s="77">
        <v>0</v>
      </c>
      <c r="C62" s="77">
        <v>0</v>
      </c>
      <c r="D62" s="77">
        <v>0</v>
      </c>
      <c r="E62" s="77">
        <v>0.1</v>
      </c>
      <c r="F62" s="77">
        <f>SUM(Trimestrielle!R62+Trimestrielle!S62+Trimestrielle!T62+Trimestrielle!V62)</f>
        <v>0</v>
      </c>
    </row>
    <row r="63" spans="1:6" s="41" customFormat="1" x14ac:dyDescent="0.25">
      <c r="A63" s="45"/>
      <c r="B63" s="78"/>
      <c r="C63" s="78"/>
      <c r="D63" s="78"/>
      <c r="E63" s="78"/>
      <c r="F63" s="78"/>
    </row>
    <row r="64" spans="1:6" s="41" customFormat="1" x14ac:dyDescent="0.25">
      <c r="A64" s="47" t="s">
        <v>52</v>
      </c>
      <c r="B64" s="79">
        <v>189945.68556232605</v>
      </c>
      <c r="C64" s="79">
        <v>206309.48494593758</v>
      </c>
      <c r="D64" s="80">
        <v>298499.96083880001</v>
      </c>
      <c r="E64" s="80">
        <v>321255.5</v>
      </c>
      <c r="F64" s="80">
        <f>SUM(Trimestrielle!R64+Trimestrielle!S64+Trimestrielle!T64+Trimestrielle!V64)</f>
        <v>315703.0304958804</v>
      </c>
    </row>
    <row r="65" spans="1:6" s="41" customFormat="1" x14ac:dyDescent="0.25">
      <c r="A65" s="49" t="s">
        <v>78</v>
      </c>
      <c r="B65" s="81"/>
      <c r="C65" s="81"/>
      <c r="D65" s="81"/>
      <c r="E65" s="81"/>
      <c r="F65" s="70"/>
    </row>
    <row r="66" spans="1:6" s="41" customFormat="1" x14ac:dyDescent="0.25">
      <c r="A66" s="52" t="s">
        <v>79</v>
      </c>
      <c r="B66" s="82"/>
      <c r="C66" s="82"/>
      <c r="D66" s="82"/>
      <c r="E66" s="82"/>
      <c r="F66" s="73"/>
    </row>
  </sheetData>
  <mergeCells count="6">
    <mergeCell ref="A4:F4"/>
    <mergeCell ref="B6:B7"/>
    <mergeCell ref="C6:C7"/>
    <mergeCell ref="D6:D7"/>
    <mergeCell ref="F6:F7"/>
    <mergeCell ref="E6: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2017-08-09T08:15:05Z</cp:lastPrinted>
  <dcterms:created xsi:type="dcterms:W3CDTF">2016-05-10T08:13:07Z</dcterms:created>
  <dcterms:modified xsi:type="dcterms:W3CDTF">2020-07-14T05:49:56Z</dcterms:modified>
</cp:coreProperties>
</file>