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MPORTS &amp; EXPORTS\TABLEAUX_Anglais_april_2018\"/>
    </mc:Choice>
  </mc:AlternateContent>
  <bookViews>
    <workbookView xWindow="0" yWindow="0" windowWidth="21600" windowHeight="9135"/>
  </bookViews>
  <sheets>
    <sheet name="IV9_2" sheetId="1" r:id="rId1"/>
    <sheet name="Feuil1" sheetId="2" r:id="rId2"/>
  </sheets>
  <definedNames>
    <definedName name="_xlnm.Print_Area" localSheetId="0">IV9_2!$B$3:$BC$80</definedName>
  </definedNames>
  <calcPr calcId="152511"/>
</workbook>
</file>

<file path=xl/calcChain.xml><?xml version="1.0" encoding="utf-8"?>
<calcChain xmlns="http://schemas.openxmlformats.org/spreadsheetml/2006/main">
  <c r="BC77" i="1" l="1"/>
  <c r="BC75" i="1"/>
  <c r="BC74" i="1"/>
  <c r="BC69" i="1"/>
  <c r="BC70" i="1"/>
  <c r="BC68" i="1"/>
  <c r="BC55" i="1"/>
  <c r="BC56" i="1"/>
  <c r="BC57" i="1"/>
  <c r="BC58" i="1"/>
  <c r="BC59" i="1"/>
  <c r="BC60" i="1"/>
  <c r="BC61" i="1"/>
  <c r="BC62" i="1"/>
  <c r="BC63" i="1"/>
  <c r="BC64" i="1"/>
  <c r="BC54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38" i="1"/>
  <c r="BC32" i="1"/>
  <c r="BC33" i="1"/>
  <c r="BC34" i="1"/>
  <c r="BC31" i="1"/>
  <c r="BC16" i="1"/>
  <c r="BC17" i="1"/>
  <c r="BC18" i="1"/>
  <c r="BC19" i="1"/>
  <c r="BC20" i="1"/>
  <c r="BC21" i="1"/>
  <c r="BC22" i="1"/>
  <c r="BC23" i="1"/>
  <c r="BC24" i="1"/>
  <c r="BC25" i="1"/>
  <c r="BC26" i="1"/>
  <c r="BC15" i="1"/>
  <c r="BB77" i="1"/>
  <c r="BB75" i="1"/>
  <c r="BB74" i="1"/>
  <c r="BB69" i="1"/>
  <c r="BB70" i="1"/>
  <c r="BB68" i="1"/>
  <c r="BB55" i="1"/>
  <c r="BB56" i="1"/>
  <c r="BB57" i="1"/>
  <c r="BB58" i="1"/>
  <c r="BB59" i="1"/>
  <c r="BB60" i="1"/>
  <c r="BB61" i="1"/>
  <c r="BB62" i="1"/>
  <c r="BB63" i="1"/>
  <c r="BB64" i="1"/>
  <c r="BB54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38" i="1"/>
  <c r="BB32" i="1"/>
  <c r="BB33" i="1"/>
  <c r="BB34" i="1"/>
  <c r="BB31" i="1"/>
  <c r="BB16" i="1"/>
  <c r="BB17" i="1"/>
  <c r="BB18" i="1"/>
  <c r="BB19" i="1"/>
  <c r="BB20" i="1"/>
  <c r="BB21" i="1"/>
  <c r="BB22" i="1"/>
  <c r="BB23" i="1"/>
  <c r="BB24" i="1"/>
  <c r="BB25" i="1"/>
  <c r="BB26" i="1"/>
  <c r="BB15" i="1"/>
  <c r="BC72" i="1" l="1"/>
  <c r="BB72" i="1"/>
  <c r="BC66" i="1"/>
  <c r="BB66" i="1"/>
  <c r="BC52" i="1"/>
  <c r="BB52" i="1"/>
  <c r="BC36" i="1"/>
  <c r="BB36" i="1"/>
  <c r="BC29" i="1"/>
  <c r="BB29" i="1"/>
  <c r="BC13" i="1"/>
  <c r="BB13" i="1"/>
  <c r="AQ72" i="1"/>
  <c r="AQ66" i="1"/>
  <c r="AQ52" i="1"/>
  <c r="AQ36" i="1"/>
  <c r="AQ29" i="1"/>
  <c r="AQ13" i="1"/>
  <c r="AQ11" i="1" s="1"/>
  <c r="BC11" i="1" l="1"/>
  <c r="BB11" i="1"/>
  <c r="AP66" i="1"/>
  <c r="AP52" i="1"/>
  <c r="AP36" i="1"/>
  <c r="AP29" i="1"/>
  <c r="AP13" i="1"/>
  <c r="AP11" i="1" l="1"/>
  <c r="AP79" i="1" l="1"/>
  <c r="AQ79" i="1"/>
  <c r="BC79" i="1"/>
  <c r="AO66" i="1"/>
  <c r="AR66" i="1"/>
  <c r="AS66" i="1"/>
  <c r="AT66" i="1"/>
  <c r="AU66" i="1"/>
  <c r="AU79" i="1" s="1"/>
  <c r="AV66" i="1"/>
  <c r="AW66" i="1"/>
  <c r="AW79" i="1" s="1"/>
  <c r="AX66" i="1"/>
  <c r="AY66" i="1"/>
  <c r="AY79" i="1" s="1"/>
  <c r="AZ66" i="1"/>
  <c r="BA66" i="1"/>
  <c r="BA79" i="1" s="1"/>
  <c r="AO52" i="1"/>
  <c r="AR52" i="1"/>
  <c r="AS52" i="1"/>
  <c r="AT52" i="1"/>
  <c r="AU52" i="1"/>
  <c r="AV52" i="1"/>
  <c r="AW52" i="1"/>
  <c r="AX52" i="1"/>
  <c r="AY52" i="1"/>
  <c r="AZ52" i="1"/>
  <c r="BA52" i="1"/>
  <c r="AO36" i="1"/>
  <c r="AR36" i="1"/>
  <c r="AS36" i="1"/>
  <c r="AT36" i="1"/>
  <c r="AU36" i="1"/>
  <c r="AV36" i="1"/>
  <c r="AW36" i="1"/>
  <c r="AX36" i="1"/>
  <c r="AY36" i="1"/>
  <c r="AZ36" i="1"/>
  <c r="BA36" i="1"/>
  <c r="AO29" i="1"/>
  <c r="AR29" i="1"/>
  <c r="AS29" i="1"/>
  <c r="AT29" i="1"/>
  <c r="AU29" i="1"/>
  <c r="AV29" i="1"/>
  <c r="AW29" i="1"/>
  <c r="AX29" i="1"/>
  <c r="AY29" i="1"/>
  <c r="AZ29" i="1"/>
  <c r="BA29" i="1"/>
  <c r="AO13" i="1"/>
  <c r="AR13" i="1"/>
  <c r="AS13" i="1"/>
  <c r="AT13" i="1"/>
  <c r="AT11" i="1" s="1"/>
  <c r="AT79" i="1" s="1"/>
  <c r="AU13" i="1"/>
  <c r="AV13" i="1"/>
  <c r="AV11" i="1" s="1"/>
  <c r="AV79" i="1" s="1"/>
  <c r="AW13" i="1"/>
  <c r="AX13" i="1"/>
  <c r="AX11" i="1" s="1"/>
  <c r="AX79" i="1" s="1"/>
  <c r="AY13" i="1"/>
  <c r="AZ13" i="1"/>
  <c r="AZ11" i="1" s="1"/>
  <c r="AZ79" i="1" s="1"/>
  <c r="BA13" i="1"/>
  <c r="BB79" i="1"/>
  <c r="AS11" i="1"/>
  <c r="AU11" i="1"/>
  <c r="AW11" i="1"/>
  <c r="AY11" i="1"/>
  <c r="BA11" i="1"/>
  <c r="AS79" i="1" l="1"/>
  <c r="AR11" i="1"/>
  <c r="AR79" i="1"/>
  <c r="E72" i="1"/>
  <c r="E66" i="1"/>
  <c r="E52" i="1"/>
  <c r="E36" i="1"/>
  <c r="E29" i="1"/>
  <c r="E13" i="1"/>
  <c r="E11" i="1" l="1"/>
  <c r="E79" i="1" s="1"/>
  <c r="AH52" i="1" l="1"/>
  <c r="AH36" i="1"/>
  <c r="AG29" i="1"/>
  <c r="AH29" i="1"/>
  <c r="AH13" i="1"/>
  <c r="AH72" i="1"/>
  <c r="AH66" i="1"/>
  <c r="AH11" i="1" l="1"/>
  <c r="D72" i="1"/>
  <c r="D66" i="1"/>
  <c r="D52" i="1"/>
  <c r="C36" i="1"/>
  <c r="D29" i="1"/>
  <c r="D13" i="1"/>
  <c r="C13" i="1"/>
  <c r="C72" i="1"/>
  <c r="F72" i="1"/>
  <c r="G72" i="1"/>
  <c r="C66" i="1"/>
  <c r="F66" i="1"/>
  <c r="G66" i="1"/>
  <c r="C52" i="1"/>
  <c r="F52" i="1"/>
  <c r="D36" i="1"/>
  <c r="F36" i="1"/>
  <c r="C29" i="1"/>
  <c r="F29" i="1"/>
  <c r="F13" i="1"/>
  <c r="G29" i="1"/>
  <c r="H29" i="1"/>
  <c r="I29" i="1"/>
  <c r="J29" i="1"/>
  <c r="K29" i="1"/>
  <c r="L29" i="1"/>
  <c r="M29" i="1"/>
  <c r="N29" i="1"/>
  <c r="O29" i="1"/>
  <c r="P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A72" i="1"/>
  <c r="AB72" i="1"/>
  <c r="AC72" i="1"/>
  <c r="AD72" i="1"/>
  <c r="AE72" i="1"/>
  <c r="AF72" i="1"/>
  <c r="AG72" i="1"/>
  <c r="AI72" i="1"/>
  <c r="AJ72" i="1"/>
  <c r="AK72" i="1"/>
  <c r="AL72" i="1"/>
  <c r="AM72" i="1"/>
  <c r="AN72" i="1"/>
  <c r="AO72" i="1"/>
  <c r="AN66" i="1"/>
  <c r="AM66" i="1"/>
  <c r="AL66" i="1"/>
  <c r="AK66" i="1"/>
  <c r="AJ66" i="1"/>
  <c r="AI66" i="1"/>
  <c r="AG66" i="1"/>
  <c r="AF66" i="1"/>
  <c r="AE66" i="1"/>
  <c r="AD66" i="1"/>
  <c r="AC66" i="1"/>
  <c r="AB66" i="1"/>
  <c r="AB52" i="1"/>
  <c r="AC52" i="1"/>
  <c r="AD52" i="1"/>
  <c r="AE52" i="1"/>
  <c r="AF52" i="1"/>
  <c r="AG52" i="1"/>
  <c r="AI52" i="1"/>
  <c r="AJ52" i="1"/>
  <c r="AK52" i="1"/>
  <c r="AL52" i="1"/>
  <c r="AM52" i="1"/>
  <c r="AB36" i="1"/>
  <c r="AC36" i="1"/>
  <c r="AD36" i="1"/>
  <c r="AE36" i="1"/>
  <c r="AF36" i="1"/>
  <c r="AG36" i="1"/>
  <c r="AI36" i="1"/>
  <c r="AJ36" i="1"/>
  <c r="AK36" i="1"/>
  <c r="AL36" i="1"/>
  <c r="AM36" i="1"/>
  <c r="AN36" i="1"/>
  <c r="AI29" i="1"/>
  <c r="AJ29" i="1"/>
  <c r="AK29" i="1"/>
  <c r="AL29" i="1"/>
  <c r="AM29" i="1"/>
  <c r="AN29" i="1"/>
  <c r="AB13" i="1"/>
  <c r="AC13" i="1"/>
  <c r="AD13" i="1"/>
  <c r="AE13" i="1"/>
  <c r="AF13" i="1"/>
  <c r="AG13" i="1"/>
  <c r="AI13" i="1"/>
  <c r="AJ13" i="1"/>
  <c r="AK13" i="1"/>
  <c r="AL13" i="1"/>
  <c r="AM13" i="1"/>
  <c r="AN13" i="1"/>
  <c r="F11" i="1" l="1"/>
  <c r="F79" i="1" s="1"/>
  <c r="AF11" i="1"/>
  <c r="AN11" i="1"/>
  <c r="AL11" i="1"/>
  <c r="AL79" i="1" s="1"/>
  <c r="AJ11" i="1"/>
  <c r="AJ79" i="1" s="1"/>
  <c r="C11" i="1"/>
  <c r="C79" i="1" s="1"/>
  <c r="D11" i="1"/>
  <c r="D79" i="1" s="1"/>
  <c r="AF79" i="1"/>
  <c r="AH79" i="1"/>
  <c r="AD11" i="1"/>
  <c r="AD79" i="1" s="1"/>
  <c r="AB11" i="1"/>
  <c r="AB79" i="1" s="1"/>
  <c r="AO11" i="1"/>
  <c r="AO79" i="1" s="1"/>
  <c r="AM11" i="1"/>
  <c r="AM79" i="1" s="1"/>
  <c r="AN52" i="1" s="1"/>
  <c r="AN79" i="1" s="1"/>
  <c r="AK11" i="1"/>
  <c r="AK79" i="1" s="1"/>
  <c r="AI11" i="1"/>
  <c r="AI79" i="1" s="1"/>
  <c r="AG11" i="1"/>
  <c r="AG79" i="1" s="1"/>
  <c r="AE11" i="1"/>
  <c r="AE79" i="1" s="1"/>
  <c r="AC11" i="1"/>
  <c r="AC79" i="1" s="1"/>
  <c r="P72" i="1" l="1"/>
  <c r="P66" i="1"/>
  <c r="P52" i="1"/>
  <c r="P36" i="1"/>
  <c r="P13" i="1"/>
  <c r="P11" i="1" l="1"/>
  <c r="P79" i="1" s="1"/>
  <c r="AA66" i="1"/>
  <c r="Z72" i="1" l="1"/>
  <c r="Z66" i="1"/>
  <c r="Z52" i="1"/>
  <c r="AA52" i="1"/>
  <c r="Z36" i="1"/>
  <c r="AA36" i="1"/>
  <c r="Z13" i="1"/>
  <c r="AA13" i="1"/>
  <c r="AA11" i="1" s="1"/>
  <c r="AA79" i="1" s="1"/>
  <c r="Z11" i="1"/>
  <c r="N72" i="1"/>
  <c r="O72" i="1"/>
  <c r="N66" i="1"/>
  <c r="O66" i="1"/>
  <c r="N52" i="1"/>
  <c r="O52" i="1"/>
  <c r="N36" i="1"/>
  <c r="O36" i="1"/>
  <c r="O13" i="1"/>
  <c r="O11" i="1" l="1"/>
  <c r="O79" i="1" s="1"/>
  <c r="Z79" i="1"/>
  <c r="N13" i="1" l="1"/>
  <c r="N11" i="1" s="1"/>
  <c r="N79" i="1" s="1"/>
  <c r="Y66" i="1" l="1"/>
  <c r="Y52" i="1"/>
  <c r="Y36" i="1"/>
  <c r="X72" i="1" l="1"/>
  <c r="Y72" i="1"/>
  <c r="X66" i="1"/>
  <c r="X52" i="1"/>
  <c r="X36" i="1"/>
  <c r="Y13" i="1"/>
  <c r="L72" i="1"/>
  <c r="M72" i="1"/>
  <c r="L66" i="1"/>
  <c r="M66" i="1"/>
  <c r="M52" i="1"/>
  <c r="M36" i="1"/>
  <c r="M13" i="1"/>
  <c r="Y11" i="1" l="1"/>
  <c r="Y79" i="1" s="1"/>
  <c r="M11" i="1"/>
  <c r="M79" i="1" s="1"/>
  <c r="W72" i="1" l="1"/>
  <c r="V66" i="1"/>
  <c r="W66" i="1"/>
  <c r="W52" i="1"/>
  <c r="W36" i="1"/>
  <c r="X13" i="1"/>
  <c r="L52" i="1"/>
  <c r="L36" i="1"/>
  <c r="L13" i="1"/>
  <c r="L11" i="1" l="1"/>
  <c r="L79" i="1" s="1"/>
  <c r="X11" i="1"/>
  <c r="X79" i="1" s="1"/>
  <c r="W13" i="1" l="1"/>
  <c r="T36" i="1"/>
  <c r="U36" i="1"/>
  <c r="V36" i="1"/>
  <c r="T52" i="1"/>
  <c r="U52" i="1"/>
  <c r="V52" i="1"/>
  <c r="U66" i="1"/>
  <c r="K72" i="1"/>
  <c r="K66" i="1"/>
  <c r="K52" i="1"/>
  <c r="K36" i="1"/>
  <c r="K13" i="1"/>
  <c r="K11" i="1" l="1"/>
  <c r="K79" i="1" s="1"/>
  <c r="W11" i="1"/>
  <c r="W79" i="1" s="1"/>
  <c r="J72" i="1"/>
  <c r="J66" i="1"/>
  <c r="J52" i="1"/>
  <c r="J36" i="1"/>
  <c r="J13" i="1"/>
  <c r="J11" i="1" l="1"/>
  <c r="J79" i="1" s="1"/>
  <c r="V72" i="1" l="1"/>
  <c r="V13" i="1"/>
  <c r="V11" i="1" l="1"/>
  <c r="V79" i="1" s="1"/>
  <c r="T72" i="1"/>
  <c r="U72" i="1"/>
  <c r="T66" i="1"/>
  <c r="T13" i="1"/>
  <c r="T11" i="1" s="1"/>
  <c r="U13" i="1"/>
  <c r="U11" i="1" s="1"/>
  <c r="I72" i="1"/>
  <c r="I66" i="1"/>
  <c r="I52" i="1"/>
  <c r="I36" i="1"/>
  <c r="I13" i="1"/>
  <c r="U79" i="1" l="1"/>
  <c r="T79" i="1"/>
  <c r="I11" i="1"/>
  <c r="I79" i="1" s="1"/>
  <c r="G13" i="1" l="1"/>
  <c r="H13" i="1"/>
  <c r="R13" i="1"/>
  <c r="S13" i="1"/>
  <c r="G36" i="1"/>
  <c r="H36" i="1"/>
  <c r="R36" i="1"/>
  <c r="S36" i="1"/>
  <c r="G52" i="1"/>
  <c r="H52" i="1"/>
  <c r="R52" i="1"/>
  <c r="S52" i="1"/>
  <c r="H66" i="1"/>
  <c r="R66" i="1"/>
  <c r="S66" i="1"/>
  <c r="H72" i="1"/>
  <c r="R72" i="1"/>
  <c r="S72" i="1"/>
  <c r="S11" i="1" l="1"/>
  <c r="H11" i="1"/>
  <c r="H79" i="1" s="1"/>
  <c r="R11" i="1"/>
  <c r="G11" i="1"/>
  <c r="G79" i="1" s="1"/>
  <c r="S79" i="1" l="1"/>
  <c r="R79" i="1" l="1"/>
</calcChain>
</file>

<file path=xl/sharedStrings.xml><?xml version="1.0" encoding="utf-8"?>
<sst xmlns="http://schemas.openxmlformats.org/spreadsheetml/2006/main" count="110" uniqueCount="73">
  <si>
    <t>TOTAL</t>
  </si>
  <si>
    <t>January</t>
  </si>
  <si>
    <t>1. European Union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</si>
  <si>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</si>
  <si>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</si>
  <si>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</si>
  <si>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</si>
  <si>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</si>
  <si>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</si>
  <si>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</si>
  <si>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</si>
  <si>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</si>
  <si>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</si>
  <si>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</si>
  <si>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</si>
  <si>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</si>
  <si>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</si>
  <si>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</si>
  <si>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</si>
  <si>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</si>
  <si>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</si>
  <si>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</si>
  <si>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</si>
  <si>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</si>
  <si>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</si>
  <si>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</si>
  <si>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</si>
  <si>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</si>
  <si>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</si>
  <si>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</si>
  <si>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</si>
  <si>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</si>
  <si>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</si>
  <si>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</si>
  <si>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</si>
  <si>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</si>
  <si>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Egypt</t>
  </si>
  <si>
    <t>Kenya</t>
  </si>
  <si>
    <t>Uganda</t>
  </si>
  <si>
    <t>D.R.C. (1)</t>
  </si>
  <si>
    <t>Rwanda</t>
  </si>
  <si>
    <t>Tanzania</t>
  </si>
  <si>
    <t>Zambia</t>
  </si>
  <si>
    <t>Zimbabwe</t>
  </si>
  <si>
    <t>Other African Countries</t>
  </si>
  <si>
    <t>United States</t>
  </si>
  <si>
    <t>Canada</t>
  </si>
  <si>
    <t>Other American Countries</t>
  </si>
  <si>
    <t>Australia</t>
  </si>
  <si>
    <t>Other countries of Oceania</t>
  </si>
  <si>
    <t xml:space="preserve">     Countries</t>
  </si>
  <si>
    <t xml:space="preserve">                                     Period</t>
  </si>
  <si>
    <t>February</t>
  </si>
  <si>
    <t>March</t>
  </si>
  <si>
    <t>April</t>
  </si>
  <si>
    <t>IV9.2</t>
  </si>
  <si>
    <t>May</t>
  </si>
  <si>
    <t>June</t>
  </si>
  <si>
    <t>July</t>
  </si>
  <si>
    <t>August</t>
  </si>
  <si>
    <t>September</t>
  </si>
  <si>
    <t>October</t>
  </si>
  <si>
    <t>Exports by country of destination</t>
  </si>
  <si>
    <t>November</t>
  </si>
  <si>
    <t>December</t>
  </si>
  <si>
    <t>VI. UNSPECIFIED COUNTRIES</t>
  </si>
  <si>
    <t>United Arab Emirates</t>
  </si>
  <si>
    <t>(in T)</t>
  </si>
  <si>
    <t>V. OCEANIA</t>
  </si>
  <si>
    <t>IV. AMERICA</t>
  </si>
  <si>
    <t>I. EUROPE</t>
  </si>
  <si>
    <t>Sources : OBR, OTB and Engen SA</t>
  </si>
  <si>
    <t>Jan-April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</si>
</sst>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_-* #,##0\ _€_-;\-* #,##0\ _€_-;_-* &quot;-&quot;??\ _€_-;_-@_-"/>
    <numFmt numFmtId="166" formatCode="_-* #,##0.0\ _€_-;\-* #,##0.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4" xfId="0" applyFill="1" applyBorder="1"/>
    <xf numFmtId="0" fontId="0" fillId="2" borderId="7" xfId="0" applyFill="1" applyBorder="1"/>
    <xf numFmtId="0" fontId="2" fillId="2" borderId="7" xfId="0" applyFont="1" applyFill="1" applyBorder="1"/>
    <xf numFmtId="165" fontId="2" fillId="2" borderId="7" xfId="0" applyNumberFormat="1" applyFont="1" applyFill="1" applyBorder="1"/>
    <xf numFmtId="165" fontId="0" fillId="2" borderId="7" xfId="1" applyNumberFormat="1" applyFont="1" applyFill="1" applyBorder="1"/>
    <xf numFmtId="165" fontId="2" fillId="2" borderId="7" xfId="1" applyNumberFormat="1" applyFont="1" applyFill="1" applyBorder="1"/>
    <xf numFmtId="0" fontId="0" fillId="2" borderId="9" xfId="0" applyFill="1" applyBorder="1" applyAlignment="1"/>
    <xf numFmtId="0" fontId="0" fillId="2" borderId="10" xfId="0" applyFill="1" applyBorder="1" applyAlignment="1"/>
    <xf numFmtId="165" fontId="0" fillId="0" borderId="0" xfId="0" applyNumberFormat="1"/>
    <xf numFmtId="166" fontId="0" fillId="2" borderId="7" xfId="1" applyNumberFormat="1" applyFont="1" applyFill="1" applyBorder="1"/>
    <xf numFmtId="164" fontId="0" fillId="2" borderId="7" xfId="1" applyFont="1" applyFill="1" applyBorder="1"/>
    <xf numFmtId="165" fontId="0" fillId="2" borderId="7" xfId="0" applyNumberFormat="1" applyFill="1" applyBorder="1"/>
    <xf numFmtId="166" fontId="0" fillId="2" borderId="7" xfId="0" applyNumberFormat="1" applyFill="1" applyBorder="1"/>
    <xf numFmtId="0" fontId="2" fillId="2" borderId="8" xfId="0" applyFont="1" applyFill="1" applyBorder="1" applyAlignment="1"/>
    <xf numFmtId="0" fontId="2" fillId="2" borderId="1" xfId="0" applyFont="1" applyFill="1" applyBorder="1"/>
    <xf numFmtId="165" fontId="2" fillId="2" borderId="1" xfId="1" applyNumberFormat="1" applyFont="1" applyFill="1" applyBorder="1"/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11" xfId="0" applyFill="1" applyBorder="1"/>
    <xf numFmtId="0" fontId="0" fillId="0" borderId="7" xfId="0" applyFill="1" applyBorder="1"/>
    <xf numFmtId="165" fontId="0" fillId="0" borderId="7" xfId="0" applyNumberFormat="1" applyFill="1" applyBorder="1"/>
    <xf numFmtId="165" fontId="0" fillId="0" borderId="7" xfId="1" applyNumberFormat="1" applyFont="1" applyFill="1" applyBorder="1"/>
    <xf numFmtId="0" fontId="0" fillId="0" borderId="0" xfId="0" applyFill="1"/>
    <xf numFmtId="165" fontId="2" fillId="2" borderId="7" xfId="0" applyNumberFormat="1" applyFont="1" applyFill="1" applyBorder="1"/>
    <xf numFmtId="0" fontId="0" fillId="2" borderId="13" xfId="0" applyFill="1" applyBorder="1" applyAlignment="1">
      <alignment horizontal="center"/>
    </xf>
    <xf numFmtId="165" fontId="2" fillId="2" borderId="7" xfId="0" applyNumberFormat="1" applyFont="1" applyFill="1" applyBorder="1"/>
    <xf numFmtId="165" fontId="0" fillId="2" borderId="7" xfId="0" applyNumberFormat="1" applyFill="1" applyBorder="1"/>
    <xf numFmtId="0" fontId="2" fillId="2" borderId="3" xfId="0" applyFont="1" applyFill="1" applyBorder="1"/>
    <xf numFmtId="0" fontId="0" fillId="2" borderId="7" xfId="0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3">
    <cellStyle name="Comma" xfId="1" builtinId="3"/>
    <cellStyle name="Millier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5</xdr:row>
      <xdr:rowOff>9525</xdr:rowOff>
    </xdr:from>
    <xdr:to>
      <xdr:col>2</xdr:col>
      <xdr:colOff>9525</xdr:colOff>
      <xdr:row>9</xdr:row>
      <xdr:rowOff>0</xdr:rowOff>
    </xdr:to>
    <xdr:cxnSp macro="">
      <xdr:nvCxnSpPr>
        <xdr:cNvPr id="2" name="Connecteur droit 1"/>
        <xdr:cNvCxnSpPr/>
      </xdr:nvCxnSpPr>
      <xdr:spPr>
        <a:xfrm>
          <a:off x="752475" y="962025"/>
          <a:ext cx="1790700" cy="752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C82"/>
  <sheetViews>
    <sheetView tabSelected="1" zoomScaleNormal="100" zoomScaleSheetLayoutView="100" workbookViewId="0">
      <pane xSplit="1" topLeftCell="B1" activePane="topRight" state="frozen"/>
      <selection activeCell="A58" sqref="A58"/>
      <selection pane="topRight" activeCell="BF12" sqref="BF12"/>
    </sheetView>
  </sheetViews>
  <sheetFormatPr defaultColWidth="11.42578125" defaultRowHeight="15" x14ac:dyDescent="0.25"/>
  <cols>
    <col min="2" max="2" width="26.5703125" customWidth="1"/>
    <col min="3" max="5" width="9.42578125" customWidth="1"/>
    <col min="6" max="13" width="8.28515625" hidden="1" customWidth="1"/>
    <col min="14" max="17" width="10.85546875" hidden="1" customWidth="1"/>
    <col min="18" max="40" width="8.28515625" hidden="1" customWidth="1"/>
    <col min="41" max="41" width="10.140625" hidden="1" customWidth="1"/>
    <col min="42" max="52" width="8.28515625" hidden="1" customWidth="1"/>
    <col min="53" max="53" width="10.140625" hidden="1" customWidth="1"/>
    <col min="54" max="54" width="13.7109375" bestFit="1" customWidth="1"/>
    <col min="55" max="55" width="13.42578125" customWidth="1"/>
  </cols>
  <sheetData>
    <row r="3" spans="2:55" x14ac:dyDescent="0.2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9" t="s">
        <v>55</v>
      </c>
    </row>
    <row r="4" spans="2:55" x14ac:dyDescent="0.25">
      <c r="B4" s="34" t="s">
        <v>62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6"/>
    </row>
    <row r="5" spans="2:55" x14ac:dyDescent="0.25">
      <c r="B5" s="31" t="s">
        <v>67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3"/>
    </row>
    <row r="6" spans="2:55" x14ac:dyDescent="0.25">
      <c r="B6" s="2"/>
      <c r="C6" s="17">
        <v>2015</v>
      </c>
      <c r="D6" s="17">
        <v>2016</v>
      </c>
      <c r="E6" s="26">
        <v>2017</v>
      </c>
      <c r="F6" s="17">
        <v>2015</v>
      </c>
      <c r="G6" s="17">
        <v>2015</v>
      </c>
      <c r="H6" s="17">
        <v>2015</v>
      </c>
      <c r="I6" s="17">
        <v>2015</v>
      </c>
      <c r="J6" s="17">
        <v>2015</v>
      </c>
      <c r="K6" s="17">
        <v>2015</v>
      </c>
      <c r="L6" s="17">
        <v>2015</v>
      </c>
      <c r="M6" s="17">
        <v>2015</v>
      </c>
      <c r="N6" s="17">
        <v>2015</v>
      </c>
      <c r="O6" s="17">
        <v>2015</v>
      </c>
      <c r="P6" s="17">
        <v>2015</v>
      </c>
      <c r="Q6" s="17">
        <v>2015</v>
      </c>
      <c r="R6" s="18">
        <v>2016</v>
      </c>
      <c r="S6" s="18">
        <v>2016</v>
      </c>
      <c r="T6" s="18">
        <v>2016</v>
      </c>
      <c r="U6" s="18">
        <v>2016</v>
      </c>
      <c r="V6" s="18">
        <v>2016</v>
      </c>
      <c r="W6" s="18">
        <v>2016</v>
      </c>
      <c r="X6" s="18">
        <v>2016</v>
      </c>
      <c r="Y6" s="18">
        <v>2016</v>
      </c>
      <c r="Z6" s="18">
        <v>2016</v>
      </c>
      <c r="AA6" s="18">
        <v>2016</v>
      </c>
      <c r="AB6" s="18">
        <v>2016</v>
      </c>
      <c r="AC6" s="18">
        <v>2016</v>
      </c>
      <c r="AD6" s="18">
        <v>2017</v>
      </c>
      <c r="AE6" s="18">
        <v>2017</v>
      </c>
      <c r="AF6" s="18">
        <v>2017</v>
      </c>
      <c r="AG6" s="18">
        <v>2017</v>
      </c>
      <c r="AH6" s="18">
        <v>2017</v>
      </c>
      <c r="AI6" s="18">
        <v>2017</v>
      </c>
      <c r="AJ6" s="18">
        <v>2017</v>
      </c>
      <c r="AK6" s="18">
        <v>2017</v>
      </c>
      <c r="AL6" s="18">
        <v>2017</v>
      </c>
      <c r="AM6" s="18">
        <v>2017</v>
      </c>
      <c r="AN6" s="18">
        <v>2017</v>
      </c>
      <c r="AO6" s="18">
        <v>2017</v>
      </c>
      <c r="AP6" s="18">
        <v>2018</v>
      </c>
      <c r="AQ6" s="18">
        <v>2018</v>
      </c>
      <c r="AR6" s="18">
        <v>2018</v>
      </c>
      <c r="AS6" s="18">
        <v>2018</v>
      </c>
      <c r="AT6" s="18">
        <v>2018</v>
      </c>
      <c r="AU6" s="18">
        <v>2018</v>
      </c>
      <c r="AV6" s="18">
        <v>2018</v>
      </c>
      <c r="AW6" s="18">
        <v>2018</v>
      </c>
      <c r="AX6" s="18">
        <v>2018</v>
      </c>
      <c r="AY6" s="18">
        <v>2018</v>
      </c>
      <c r="AZ6" s="18">
        <v>2018</v>
      </c>
      <c r="BA6" s="18">
        <v>2018</v>
      </c>
      <c r="BB6" s="18">
        <v>2017</v>
      </c>
      <c r="BC6" s="18">
        <v>2018</v>
      </c>
    </row>
    <row r="7" spans="2:55" x14ac:dyDescent="0.25">
      <c r="B7" s="2" t="s">
        <v>51</v>
      </c>
      <c r="C7" s="2"/>
      <c r="D7" s="2"/>
      <c r="E7" s="2"/>
      <c r="F7" s="2" t="s">
        <v>1</v>
      </c>
      <c r="G7" s="2" t="s">
        <v>52</v>
      </c>
      <c r="H7" s="2" t="s">
        <v>53</v>
      </c>
      <c r="I7" s="2" t="s">
        <v>54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63</v>
      </c>
      <c r="Q7" s="2" t="s">
        <v>64</v>
      </c>
      <c r="R7" s="2" t="s">
        <v>1</v>
      </c>
      <c r="S7" s="2" t="s">
        <v>52</v>
      </c>
      <c r="T7" s="2" t="s">
        <v>53</v>
      </c>
      <c r="U7" s="2" t="s">
        <v>54</v>
      </c>
      <c r="V7" s="2" t="s">
        <v>56</v>
      </c>
      <c r="W7" s="2" t="s">
        <v>57</v>
      </c>
      <c r="X7" s="2" t="s">
        <v>58</v>
      </c>
      <c r="Y7" s="2" t="s">
        <v>59</v>
      </c>
      <c r="Z7" s="2" t="s">
        <v>60</v>
      </c>
      <c r="AA7" s="2" t="s">
        <v>61</v>
      </c>
      <c r="AB7" s="2" t="s">
        <v>63</v>
      </c>
      <c r="AC7" s="2" t="s">
        <v>64</v>
      </c>
      <c r="AD7" s="2" t="s">
        <v>1</v>
      </c>
      <c r="AE7" s="2" t="s">
        <v>52</v>
      </c>
      <c r="AF7" s="2" t="s">
        <v>53</v>
      </c>
      <c r="AG7" s="2" t="s">
        <v>54</v>
      </c>
      <c r="AH7" s="2" t="s">
        <v>56</v>
      </c>
      <c r="AI7" s="2" t="s">
        <v>57</v>
      </c>
      <c r="AJ7" s="2" t="s">
        <v>58</v>
      </c>
      <c r="AK7" s="2" t="s">
        <v>59</v>
      </c>
      <c r="AL7" s="2" t="s">
        <v>60</v>
      </c>
      <c r="AM7" s="2" t="s">
        <v>61</v>
      </c>
      <c r="AN7" s="2" t="s">
        <v>63</v>
      </c>
      <c r="AO7" s="2" t="s">
        <v>64</v>
      </c>
      <c r="AP7" s="2" t="s">
        <v>1</v>
      </c>
      <c r="AQ7" s="2" t="s">
        <v>52</v>
      </c>
      <c r="AR7" s="2" t="s">
        <v>53</v>
      </c>
      <c r="AS7" s="2" t="s">
        <v>54</v>
      </c>
      <c r="AT7" s="2" t="s">
        <v>56</v>
      </c>
      <c r="AU7" s="2" t="s">
        <v>57</v>
      </c>
      <c r="AV7" s="2" t="s">
        <v>58</v>
      </c>
      <c r="AW7" s="2" t="s">
        <v>59</v>
      </c>
      <c r="AX7" s="2" t="s">
        <v>60</v>
      </c>
      <c r="AY7" s="2" t="s">
        <v>61</v>
      </c>
      <c r="AZ7" s="2" t="s">
        <v>63</v>
      </c>
      <c r="BA7" s="2" t="s">
        <v>64</v>
      </c>
      <c r="BB7" s="30" t="s">
        <v>72</v>
      </c>
      <c r="BC7" s="30" t="s">
        <v>72</v>
      </c>
    </row>
    <row r="8" spans="2:55" x14ac:dyDescent="0.25">
      <c r="B8" s="2" t="s">
        <v>50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2:5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2:55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x14ac:dyDescent="0.25">
      <c r="B11" s="3" t="s">
        <v>70</v>
      </c>
      <c r="C11" s="4">
        <f t="shared" ref="C11:BC11" si="0">+C13+C29</f>
        <v>11962.464099999999</v>
      </c>
      <c r="D11" s="4">
        <f t="shared" si="0"/>
        <v>14825.350150000002</v>
      </c>
      <c r="E11" s="4">
        <f t="shared" si="0"/>
        <v>10366.595700000002</v>
      </c>
      <c r="F11" s="4">
        <f t="shared" si="0"/>
        <v>939.37339999999995</v>
      </c>
      <c r="G11" s="4">
        <f t="shared" si="0"/>
        <v>351.0111</v>
      </c>
      <c r="H11" s="4">
        <f t="shared" si="0"/>
        <v>308.75540000000001</v>
      </c>
      <c r="I11" s="4">
        <f t="shared" si="0"/>
        <v>195.39300000000003</v>
      </c>
      <c r="J11" s="4">
        <f t="shared" si="0"/>
        <v>205.59129999999999</v>
      </c>
      <c r="K11" s="4">
        <f t="shared" si="0"/>
        <v>657.6001</v>
      </c>
      <c r="L11" s="4">
        <f t="shared" si="0"/>
        <v>993.31134999999995</v>
      </c>
      <c r="M11" s="4">
        <f t="shared" si="0"/>
        <v>1724.6732999999999</v>
      </c>
      <c r="N11" s="4">
        <f t="shared" si="0"/>
        <v>1554.9201999999998</v>
      </c>
      <c r="O11" s="4">
        <f t="shared" si="0"/>
        <v>1309.5142999999998</v>
      </c>
      <c r="P11" s="4">
        <f t="shared" si="0"/>
        <v>2270.7246500000001</v>
      </c>
      <c r="Q11" s="4"/>
      <c r="R11" s="4">
        <f t="shared" si="0"/>
        <v>1203.1279</v>
      </c>
      <c r="S11" s="4">
        <f t="shared" si="0"/>
        <v>2095.5929999999998</v>
      </c>
      <c r="T11" s="4">
        <f t="shared" si="0"/>
        <v>543.29</v>
      </c>
      <c r="U11" s="4">
        <f t="shared" si="0"/>
        <v>332.22714999999999</v>
      </c>
      <c r="V11" s="4">
        <f t="shared" si="0"/>
        <v>335.18925000000002</v>
      </c>
      <c r="W11" s="4">
        <f t="shared" si="0"/>
        <v>350.0369</v>
      </c>
      <c r="X11" s="4">
        <f t="shared" si="0"/>
        <v>950.93624999999997</v>
      </c>
      <c r="Y11" s="4">
        <f t="shared" si="0"/>
        <v>2217.9104000000002</v>
      </c>
      <c r="Z11" s="4">
        <f t="shared" si="0"/>
        <v>1922.1502</v>
      </c>
      <c r="AA11" s="4">
        <f t="shared" si="0"/>
        <v>1339.9227000000001</v>
      </c>
      <c r="AB11" s="4">
        <f t="shared" si="0"/>
        <v>1833.7764</v>
      </c>
      <c r="AC11" s="4">
        <f t="shared" si="0"/>
        <v>1701.19</v>
      </c>
      <c r="AD11" s="4">
        <f t="shared" si="0"/>
        <v>913.08132999999998</v>
      </c>
      <c r="AE11" s="4">
        <f t="shared" si="0"/>
        <v>562.67817000000002</v>
      </c>
      <c r="AF11" s="4">
        <f t="shared" si="0"/>
        <v>741.28690000000006</v>
      </c>
      <c r="AG11" s="4">
        <f t="shared" si="0"/>
        <v>216.01085</v>
      </c>
      <c r="AH11" s="4">
        <f t="shared" si="0"/>
        <v>231.56700000000001</v>
      </c>
      <c r="AI11" s="4">
        <f t="shared" si="0"/>
        <v>209.76100000000002</v>
      </c>
      <c r="AJ11" s="4">
        <f t="shared" si="0"/>
        <v>490.32854999999995</v>
      </c>
      <c r="AK11" s="4">
        <f t="shared" si="0"/>
        <v>826.72014999999999</v>
      </c>
      <c r="AL11" s="4">
        <f t="shared" si="0"/>
        <v>1834.2925500000001</v>
      </c>
      <c r="AM11" s="4">
        <f t="shared" si="0"/>
        <v>1596.2887999999998</v>
      </c>
      <c r="AN11" s="4">
        <f t="shared" si="0"/>
        <v>1245.0920000000001</v>
      </c>
      <c r="AO11" s="4">
        <f t="shared" si="0"/>
        <v>1499.4884000000002</v>
      </c>
      <c r="AP11" s="27">
        <f t="shared" si="0"/>
        <v>1634.7976000000001</v>
      </c>
      <c r="AQ11" s="25">
        <f t="shared" si="0"/>
        <v>514.75139999999999</v>
      </c>
      <c r="AR11" s="25">
        <f t="shared" si="0"/>
        <v>809.14904999999999</v>
      </c>
      <c r="AS11" s="25">
        <f t="shared" si="0"/>
        <v>311.81090000000006</v>
      </c>
      <c r="AT11" s="25">
        <f t="shared" si="0"/>
        <v>0</v>
      </c>
      <c r="AU11" s="25">
        <f t="shared" si="0"/>
        <v>0</v>
      </c>
      <c r="AV11" s="25">
        <f t="shared" si="0"/>
        <v>0</v>
      </c>
      <c r="AW11" s="25">
        <f t="shared" si="0"/>
        <v>0</v>
      </c>
      <c r="AX11" s="25">
        <f t="shared" si="0"/>
        <v>0</v>
      </c>
      <c r="AY11" s="25">
        <f t="shared" si="0"/>
        <v>0</v>
      </c>
      <c r="AZ11" s="25">
        <f t="shared" si="0"/>
        <v>0</v>
      </c>
      <c r="BA11" s="25">
        <f t="shared" si="0"/>
        <v>0</v>
      </c>
      <c r="BB11" s="25">
        <f t="shared" si="0"/>
        <v>2433.0572499999998</v>
      </c>
      <c r="BC11" s="27">
        <f t="shared" si="0"/>
        <v>3270.5089500000004</v>
      </c>
    </row>
    <row r="12" spans="2:55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7"/>
    </row>
    <row r="13" spans="2:55" x14ac:dyDescent="0.25">
      <c r="B13" s="3" t="s">
        <v>2</v>
      </c>
      <c r="C13" s="4">
        <f t="shared" ref="C13:BA13" si="1">+SUM(C15:C26)</f>
        <v>4481.6370999999999</v>
      </c>
      <c r="D13" s="4">
        <f t="shared" si="1"/>
        <v>7359.113150000001</v>
      </c>
      <c r="E13" s="4">
        <f t="shared" si="1"/>
        <v>6498.6949000000004</v>
      </c>
      <c r="F13" s="4">
        <f t="shared" si="1"/>
        <v>212.6454</v>
      </c>
      <c r="G13" s="4">
        <f t="shared" si="1"/>
        <v>202.4821</v>
      </c>
      <c r="H13" s="4">
        <f t="shared" si="1"/>
        <v>295.75540000000001</v>
      </c>
      <c r="I13" s="4">
        <f t="shared" si="1"/>
        <v>191.68800000000002</v>
      </c>
      <c r="J13" s="4">
        <f t="shared" si="1"/>
        <v>205.59129999999999</v>
      </c>
      <c r="K13" s="4">
        <f t="shared" si="1"/>
        <v>350.20909999999998</v>
      </c>
      <c r="L13" s="4">
        <f t="shared" si="1"/>
        <v>397.39134999999993</v>
      </c>
      <c r="M13" s="4">
        <f t="shared" si="1"/>
        <v>382.84729999999996</v>
      </c>
      <c r="N13" s="4">
        <f t="shared" si="1"/>
        <v>550.0401999999998</v>
      </c>
      <c r="O13" s="4">
        <f t="shared" si="1"/>
        <v>541.76729999999998</v>
      </c>
      <c r="P13" s="4">
        <f t="shared" si="1"/>
        <v>733.02465000000007</v>
      </c>
      <c r="Q13" s="4"/>
      <c r="R13" s="4">
        <f t="shared" si="1"/>
        <v>511.56290000000001</v>
      </c>
      <c r="S13" s="4">
        <f t="shared" si="1"/>
        <v>1102.953</v>
      </c>
      <c r="T13" s="4">
        <f t="shared" si="1"/>
        <v>275.60000000000002</v>
      </c>
      <c r="U13" s="4">
        <f t="shared" si="1"/>
        <v>235.62715</v>
      </c>
      <c r="V13" s="4">
        <f t="shared" si="1"/>
        <v>265.70925</v>
      </c>
      <c r="W13" s="4">
        <f t="shared" si="1"/>
        <v>234.83689999999999</v>
      </c>
      <c r="X13" s="4">
        <f t="shared" si="1"/>
        <v>441.86524999999995</v>
      </c>
      <c r="Y13" s="4">
        <f t="shared" si="1"/>
        <v>1208.8304000000001</v>
      </c>
      <c r="Z13" s="4">
        <f t="shared" si="1"/>
        <v>1118.7801999999999</v>
      </c>
      <c r="AA13" s="4">
        <f t="shared" si="1"/>
        <v>783.02670000000001</v>
      </c>
      <c r="AB13" s="4">
        <f t="shared" si="1"/>
        <v>718.17139999999995</v>
      </c>
      <c r="AC13" s="4">
        <f t="shared" si="1"/>
        <v>462.15</v>
      </c>
      <c r="AD13" s="4">
        <f t="shared" si="1"/>
        <v>156.90133</v>
      </c>
      <c r="AE13" s="4">
        <f t="shared" si="1"/>
        <v>175.58417</v>
      </c>
      <c r="AF13" s="4">
        <f t="shared" si="1"/>
        <v>176.56690000000003</v>
      </c>
      <c r="AG13" s="4">
        <f t="shared" si="1"/>
        <v>216.01085</v>
      </c>
      <c r="AH13" s="4">
        <f t="shared" si="1"/>
        <v>231.56700000000001</v>
      </c>
      <c r="AI13" s="4">
        <f t="shared" si="1"/>
        <v>209.19300000000001</v>
      </c>
      <c r="AJ13" s="4">
        <f t="shared" si="1"/>
        <v>442.80354999999997</v>
      </c>
      <c r="AK13" s="4">
        <f t="shared" si="1"/>
        <v>711.43314999999996</v>
      </c>
      <c r="AL13" s="4">
        <f t="shared" si="1"/>
        <v>1165.2925500000001</v>
      </c>
      <c r="AM13" s="4">
        <f t="shared" si="1"/>
        <v>1048.2739999999999</v>
      </c>
      <c r="AN13" s="4">
        <f t="shared" si="1"/>
        <v>921.63200000000006</v>
      </c>
      <c r="AO13" s="25">
        <f t="shared" si="1"/>
        <v>1043.4364</v>
      </c>
      <c r="AP13" s="27">
        <f t="shared" si="1"/>
        <v>1120.3636000000001</v>
      </c>
      <c r="AQ13" s="25">
        <f t="shared" ref="AQ13" si="2">+SUM(AQ15:AQ26)</f>
        <v>285.714</v>
      </c>
      <c r="AR13" s="25">
        <f t="shared" si="1"/>
        <v>451.74400000000003</v>
      </c>
      <c r="AS13" s="25">
        <f t="shared" si="1"/>
        <v>182.68300000000002</v>
      </c>
      <c r="AT13" s="25">
        <f t="shared" si="1"/>
        <v>0</v>
      </c>
      <c r="AU13" s="25">
        <f t="shared" si="1"/>
        <v>0</v>
      </c>
      <c r="AV13" s="25">
        <f t="shared" si="1"/>
        <v>0</v>
      </c>
      <c r="AW13" s="25">
        <f t="shared" si="1"/>
        <v>0</v>
      </c>
      <c r="AX13" s="25">
        <f t="shared" si="1"/>
        <v>0</v>
      </c>
      <c r="AY13" s="25">
        <f t="shared" si="1"/>
        <v>0</v>
      </c>
      <c r="AZ13" s="25">
        <f t="shared" si="1"/>
        <v>0</v>
      </c>
      <c r="BA13" s="25">
        <f t="shared" si="1"/>
        <v>0</v>
      </c>
      <c r="BB13" s="25">
        <f t="shared" ref="BB13:BC13" si="3">+SUM(BB15:BB26)</f>
        <v>725.06325000000004</v>
      </c>
      <c r="BC13" s="27">
        <f t="shared" si="3"/>
        <v>2040.5046000000002</v>
      </c>
    </row>
    <row r="14" spans="2:55" x14ac:dyDescent="0.25">
      <c r="B14" s="2"/>
      <c r="C14" s="2"/>
      <c r="D14" s="2"/>
      <c r="E14" s="2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2"/>
      <c r="BC14" s="28"/>
    </row>
    <row r="15" spans="2:55" x14ac:dyDescent="0.25">
      <c r="B15" s="2" t="s">
        <v>3</v>
      </c>
      <c r="C15" s="12">
        <v>775.81799999999998</v>
      </c>
      <c r="D15" s="12">
        <v>2331.4960000000001</v>
      </c>
      <c r="E15" s="12">
        <v>2740.2650000000003</v>
      </c>
      <c r="F15" s="5">
        <v>19.582999999999998</v>
      </c>
      <c r="G15" s="5"/>
      <c r="H15" s="5">
        <v>0</v>
      </c>
      <c r="I15" s="5"/>
      <c r="J15" s="5"/>
      <c r="K15" s="5">
        <v>5</v>
      </c>
      <c r="L15" s="5">
        <v>76.959999999999994</v>
      </c>
      <c r="M15" s="5">
        <v>96.114999999999995</v>
      </c>
      <c r="N15" s="5">
        <v>284.44299999999998</v>
      </c>
      <c r="O15" s="5">
        <v>211.2</v>
      </c>
      <c r="P15" s="5">
        <v>81.83</v>
      </c>
      <c r="Q15" s="5">
        <v>0.68700000000000006</v>
      </c>
      <c r="R15" s="5">
        <v>31.826000000000001</v>
      </c>
      <c r="S15" s="5">
        <v>647.86300000000006</v>
      </c>
      <c r="T15" s="5">
        <v>21.6</v>
      </c>
      <c r="U15" s="5">
        <v>10.451000000000001</v>
      </c>
      <c r="V15" s="5"/>
      <c r="W15" s="5">
        <v>1.6E-2</v>
      </c>
      <c r="X15" s="5">
        <v>80.14</v>
      </c>
      <c r="Y15" s="5">
        <v>504.387</v>
      </c>
      <c r="Z15" s="5">
        <v>460.8</v>
      </c>
      <c r="AA15" s="5">
        <v>268.8</v>
      </c>
      <c r="AB15" s="5">
        <v>209.08099999999999</v>
      </c>
      <c r="AC15" s="5">
        <v>96.531999999999996</v>
      </c>
      <c r="AD15" s="5">
        <v>19.2</v>
      </c>
      <c r="AE15" s="5">
        <v>38.4</v>
      </c>
      <c r="AF15" s="5">
        <v>24</v>
      </c>
      <c r="AG15" s="5"/>
      <c r="AH15" s="5"/>
      <c r="AI15" s="5">
        <v>0.24299999999999999</v>
      </c>
      <c r="AJ15" s="5">
        <v>7.0000000000000001E-3</v>
      </c>
      <c r="AK15" s="5">
        <v>249.6</v>
      </c>
      <c r="AL15" s="5">
        <v>710.4</v>
      </c>
      <c r="AM15" s="5">
        <v>749.02300000000002</v>
      </c>
      <c r="AN15" s="5">
        <v>364.8</v>
      </c>
      <c r="AO15" s="5">
        <v>584.59199999999998</v>
      </c>
      <c r="AP15" s="5">
        <v>396.12</v>
      </c>
      <c r="AQ15" s="5">
        <v>115.2</v>
      </c>
      <c r="AR15" s="5">
        <v>350.66300000000001</v>
      </c>
      <c r="AS15" s="5">
        <v>0</v>
      </c>
      <c r="AT15" s="5"/>
      <c r="AU15" s="5"/>
      <c r="AV15" s="5"/>
      <c r="AW15" s="5"/>
      <c r="AX15" s="5"/>
      <c r="AY15" s="5"/>
      <c r="AZ15" s="5"/>
      <c r="BA15" s="5"/>
      <c r="BB15" s="12">
        <f>+AD15+AE15+AF15+AG15</f>
        <v>81.599999999999994</v>
      </c>
      <c r="BC15" s="28">
        <f>+AP15+AQ15+AR15+AS15</f>
        <v>861.98299999999995</v>
      </c>
    </row>
    <row r="16" spans="2:55" x14ac:dyDescent="0.25">
      <c r="B16" s="2" t="s">
        <v>4</v>
      </c>
      <c r="C16" s="12">
        <v>1489.4480000000001</v>
      </c>
      <c r="D16" s="12">
        <v>2437.0679999999998</v>
      </c>
      <c r="E16" s="12">
        <v>1722.6839999999997</v>
      </c>
      <c r="F16" s="5">
        <v>54.692</v>
      </c>
      <c r="G16" s="5">
        <v>31.997</v>
      </c>
      <c r="H16" s="5">
        <v>42.698</v>
      </c>
      <c r="I16" s="5">
        <v>24.936</v>
      </c>
      <c r="J16" s="5">
        <v>63.334000000000003</v>
      </c>
      <c r="K16" s="5">
        <v>66.593000000000004</v>
      </c>
      <c r="L16" s="5">
        <v>112.59399999999999</v>
      </c>
      <c r="M16" s="5">
        <v>120.18300000000001</v>
      </c>
      <c r="N16" s="5"/>
      <c r="O16" s="5">
        <v>234.70099999999999</v>
      </c>
      <c r="P16" s="5">
        <v>466.733</v>
      </c>
      <c r="Q16" s="5">
        <v>270.98700000000002</v>
      </c>
      <c r="R16" s="5">
        <v>258.76</v>
      </c>
      <c r="S16" s="5">
        <v>180.828</v>
      </c>
      <c r="T16" s="5">
        <v>50.722000000000001</v>
      </c>
      <c r="U16" s="5">
        <v>26.486999999999998</v>
      </c>
      <c r="V16" s="5">
        <v>20.029</v>
      </c>
      <c r="W16" s="5">
        <v>42.142000000000003</v>
      </c>
      <c r="X16" s="5">
        <v>106.827</v>
      </c>
      <c r="Y16" s="5">
        <v>310.73700000000002</v>
      </c>
      <c r="Z16" s="5">
        <v>398.99799999999999</v>
      </c>
      <c r="AA16" s="5">
        <v>397.93599999999998</v>
      </c>
      <c r="AB16" s="5">
        <v>391.51</v>
      </c>
      <c r="AC16" s="5">
        <v>252.09200000000001</v>
      </c>
      <c r="AD16" s="5">
        <v>2.8679999999999999</v>
      </c>
      <c r="AE16" s="5">
        <v>2.8570000000000002</v>
      </c>
      <c r="AF16" s="5">
        <v>17.099</v>
      </c>
      <c r="AG16" s="5">
        <v>44.890999999999998</v>
      </c>
      <c r="AH16" s="5">
        <v>41.981999999999999</v>
      </c>
      <c r="AI16" s="5">
        <v>50.802</v>
      </c>
      <c r="AJ16" s="5">
        <v>211.99100000000001</v>
      </c>
      <c r="AK16" s="5">
        <v>242.851</v>
      </c>
      <c r="AL16" s="5">
        <v>248.422</v>
      </c>
      <c r="AM16" s="5">
        <v>193.39099999999999</v>
      </c>
      <c r="AN16" s="5">
        <v>428.41899999999998</v>
      </c>
      <c r="AO16" s="5">
        <v>237.11099999999999</v>
      </c>
      <c r="AP16" s="5">
        <v>480.28300000000002</v>
      </c>
      <c r="AQ16" s="5">
        <v>97.051000000000002</v>
      </c>
      <c r="AR16" s="5">
        <v>33.686</v>
      </c>
      <c r="AS16" s="5">
        <v>116.991</v>
      </c>
      <c r="AT16" s="5"/>
      <c r="AU16" s="5"/>
      <c r="AV16" s="5"/>
      <c r="AW16" s="5"/>
      <c r="AX16" s="5"/>
      <c r="AY16" s="5"/>
      <c r="AZ16" s="5"/>
      <c r="BA16" s="5"/>
      <c r="BB16" s="28">
        <f t="shared" ref="BB16:BB26" si="4">+AD16+AE16+AF16+AG16</f>
        <v>67.715000000000003</v>
      </c>
      <c r="BC16" s="28">
        <f t="shared" ref="BC16:BC26" si="5">+AP16+AQ16+AR16+AS16</f>
        <v>728.01100000000008</v>
      </c>
    </row>
    <row r="17" spans="2:55" x14ac:dyDescent="0.25">
      <c r="B17" s="2" t="s">
        <v>5</v>
      </c>
      <c r="C17" s="13">
        <v>0.45400000000000001</v>
      </c>
      <c r="D17" s="12">
        <v>19.2</v>
      </c>
      <c r="E17" s="13">
        <v>0.15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v>0.45400000000000001</v>
      </c>
      <c r="R17" s="10"/>
      <c r="S17" s="10"/>
      <c r="T17" s="10"/>
      <c r="U17" s="10"/>
      <c r="V17" s="10">
        <v>19.2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>
        <v>0</v>
      </c>
      <c r="AJ17" s="10"/>
      <c r="AK17" s="10"/>
      <c r="AL17" s="10"/>
      <c r="AM17" s="10">
        <v>0.15</v>
      </c>
      <c r="AN17" s="10"/>
      <c r="AO17" s="10"/>
      <c r="AP17" s="10">
        <v>0</v>
      </c>
      <c r="AQ17" s="10">
        <v>0</v>
      </c>
      <c r="AR17" s="10">
        <v>0.10100000000000001</v>
      </c>
      <c r="AS17" s="10">
        <v>0</v>
      </c>
      <c r="AT17" s="10"/>
      <c r="AU17" s="10"/>
      <c r="AV17" s="10"/>
      <c r="AW17" s="10"/>
      <c r="AX17" s="10"/>
      <c r="AY17" s="10"/>
      <c r="AZ17" s="10"/>
      <c r="BA17" s="10"/>
      <c r="BB17" s="28">
        <f t="shared" si="4"/>
        <v>0</v>
      </c>
      <c r="BC17" s="28">
        <f t="shared" si="5"/>
        <v>0.10100000000000001</v>
      </c>
    </row>
    <row r="18" spans="2:55" x14ac:dyDescent="0.25">
      <c r="B18" s="2" t="s">
        <v>6</v>
      </c>
      <c r="C18" s="12">
        <v>38.4</v>
      </c>
      <c r="D18" s="12">
        <v>9.5640000000000001</v>
      </c>
      <c r="E18" s="12">
        <v>0.6</v>
      </c>
      <c r="F18" s="5"/>
      <c r="G18" s="5"/>
      <c r="H18" s="5"/>
      <c r="I18" s="5"/>
      <c r="J18" s="5"/>
      <c r="K18" s="5"/>
      <c r="L18" s="5"/>
      <c r="M18" s="5"/>
      <c r="N18" s="5">
        <v>38.4</v>
      </c>
      <c r="O18" s="5"/>
      <c r="P18" s="5"/>
      <c r="Q18" s="5"/>
      <c r="R18" s="5"/>
      <c r="S18" s="5">
        <v>9</v>
      </c>
      <c r="T18" s="5">
        <v>0.56399999999999995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>
        <v>0</v>
      </c>
      <c r="AJ18" s="5"/>
      <c r="AK18" s="5"/>
      <c r="AL18" s="5"/>
      <c r="AM18" s="5">
        <v>0</v>
      </c>
      <c r="AN18" s="5"/>
      <c r="AO18" s="5">
        <v>0.6</v>
      </c>
      <c r="AP18" s="5">
        <v>0</v>
      </c>
      <c r="AQ18" s="5">
        <v>1.282</v>
      </c>
      <c r="AR18" s="5">
        <v>0</v>
      </c>
      <c r="AS18" s="5">
        <v>0</v>
      </c>
      <c r="AT18" s="5"/>
      <c r="AU18" s="5"/>
      <c r="AV18" s="5"/>
      <c r="AW18" s="5"/>
      <c r="AX18" s="5"/>
      <c r="AY18" s="5"/>
      <c r="AZ18" s="5"/>
      <c r="BA18" s="5"/>
      <c r="BB18" s="28">
        <f t="shared" si="4"/>
        <v>0</v>
      </c>
      <c r="BC18" s="28">
        <f t="shared" si="5"/>
        <v>1.282</v>
      </c>
    </row>
    <row r="19" spans="2:55" x14ac:dyDescent="0.25">
      <c r="B19" s="2" t="s">
        <v>7</v>
      </c>
      <c r="C19" s="12">
        <v>61.777999999999999</v>
      </c>
      <c r="D19" s="12">
        <v>274.82699999999994</v>
      </c>
      <c r="E19" s="12">
        <v>192.40200000000002</v>
      </c>
      <c r="F19" s="5">
        <v>6.2060000000000004</v>
      </c>
      <c r="G19" s="5">
        <v>0.124</v>
      </c>
      <c r="H19" s="5">
        <v>0.41899999999999998</v>
      </c>
      <c r="I19" s="5">
        <v>7.4999999999999997E-2</v>
      </c>
      <c r="J19" s="5">
        <v>0.156</v>
      </c>
      <c r="K19" s="5">
        <v>0.57699999999999996</v>
      </c>
      <c r="L19" s="5">
        <v>4.9779999999999998</v>
      </c>
      <c r="M19" s="5">
        <v>1.3380000000000001</v>
      </c>
      <c r="N19" s="5"/>
      <c r="O19" s="5">
        <v>4.5999999999999996</v>
      </c>
      <c r="P19" s="5">
        <v>38.960999999999999</v>
      </c>
      <c r="Q19" s="5">
        <v>4.3440000000000003</v>
      </c>
      <c r="R19" s="5">
        <v>80.341999999999999</v>
      </c>
      <c r="S19" s="5">
        <v>38.4</v>
      </c>
      <c r="T19" s="5">
        <v>20.088000000000001</v>
      </c>
      <c r="U19" s="5">
        <v>23.135000000000002</v>
      </c>
      <c r="V19" s="5"/>
      <c r="W19" s="5">
        <v>0.33800000000000002</v>
      </c>
      <c r="X19" s="5">
        <v>5.7080000000000002</v>
      </c>
      <c r="Y19" s="5">
        <v>4.3520000000000003</v>
      </c>
      <c r="Z19" s="5">
        <v>63.939</v>
      </c>
      <c r="AA19" s="5"/>
      <c r="AB19" s="5">
        <v>38.4</v>
      </c>
      <c r="AC19" s="5">
        <v>0.125</v>
      </c>
      <c r="AD19" s="5">
        <v>4.2000000000000003E-2</v>
      </c>
      <c r="AE19" s="5">
        <v>0.126</v>
      </c>
      <c r="AF19" s="5"/>
      <c r="AG19" s="5">
        <v>0.17199999999999999</v>
      </c>
      <c r="AH19" s="5">
        <v>3.891</v>
      </c>
      <c r="AI19" s="5">
        <v>26.088000000000001</v>
      </c>
      <c r="AJ19" s="5">
        <v>46.933999999999997</v>
      </c>
      <c r="AK19" s="5">
        <v>27.17</v>
      </c>
      <c r="AL19" s="5">
        <v>26</v>
      </c>
      <c r="AM19" s="5">
        <v>26.84</v>
      </c>
      <c r="AN19" s="5">
        <v>9</v>
      </c>
      <c r="AO19" s="5">
        <v>26.138999999999999</v>
      </c>
      <c r="AP19" s="5">
        <v>0.874</v>
      </c>
      <c r="AQ19" s="5">
        <v>53.180999999999997</v>
      </c>
      <c r="AR19" s="5">
        <v>0</v>
      </c>
      <c r="AS19" s="5">
        <v>32.207999999999998</v>
      </c>
      <c r="AT19" s="5"/>
      <c r="AU19" s="5"/>
      <c r="AV19" s="5"/>
      <c r="AW19" s="5"/>
      <c r="AX19" s="5"/>
      <c r="AY19" s="5"/>
      <c r="AZ19" s="5"/>
      <c r="BA19" s="5"/>
      <c r="BB19" s="28">
        <f t="shared" si="4"/>
        <v>0.33999999999999997</v>
      </c>
      <c r="BC19" s="28">
        <f t="shared" si="5"/>
        <v>86.263000000000005</v>
      </c>
    </row>
    <row r="20" spans="2:55" x14ac:dyDescent="0.25">
      <c r="B20" s="2" t="s">
        <v>8</v>
      </c>
      <c r="C20" s="12">
        <v>0</v>
      </c>
      <c r="D20" s="13">
        <v>0.36299999999999999</v>
      </c>
      <c r="E20" s="13"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v>0.36299999999999999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>
        <v>0</v>
      </c>
      <c r="AJ20" s="10"/>
      <c r="AK20" s="10"/>
      <c r="AL20" s="10"/>
      <c r="AM20" s="10">
        <v>0</v>
      </c>
      <c r="AN20" s="10"/>
      <c r="AO20" s="10"/>
      <c r="AP20" s="10">
        <v>0</v>
      </c>
      <c r="AQ20" s="10">
        <v>0</v>
      </c>
      <c r="AR20" s="10">
        <v>0</v>
      </c>
      <c r="AS20" s="10">
        <v>0</v>
      </c>
      <c r="AT20" s="10"/>
      <c r="AU20" s="10"/>
      <c r="AV20" s="10"/>
      <c r="AW20" s="10"/>
      <c r="AX20" s="10"/>
      <c r="AY20" s="10"/>
      <c r="AZ20" s="10"/>
      <c r="BA20" s="10"/>
      <c r="BB20" s="28">
        <f t="shared" si="4"/>
        <v>0</v>
      </c>
      <c r="BC20" s="28">
        <f t="shared" si="5"/>
        <v>0</v>
      </c>
    </row>
    <row r="21" spans="2:55" x14ac:dyDescent="0.25">
      <c r="B21" s="2" t="s">
        <v>9</v>
      </c>
      <c r="C21" s="12">
        <v>19</v>
      </c>
      <c r="D21" s="12">
        <v>0</v>
      </c>
      <c r="E21" s="12">
        <v>0</v>
      </c>
      <c r="F21" s="5"/>
      <c r="G21" s="5"/>
      <c r="H21" s="5"/>
      <c r="I21" s="5"/>
      <c r="J21" s="5"/>
      <c r="K21" s="5"/>
      <c r="L21" s="5"/>
      <c r="M21" s="5"/>
      <c r="N21" s="5">
        <v>19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>
        <v>0</v>
      </c>
      <c r="AJ21" s="5"/>
      <c r="AK21" s="5"/>
      <c r="AL21" s="5"/>
      <c r="AM21" s="5">
        <v>0</v>
      </c>
      <c r="AN21" s="5"/>
      <c r="AO21" s="5"/>
      <c r="AP21" s="5">
        <v>0</v>
      </c>
      <c r="AQ21" s="5">
        <v>0</v>
      </c>
      <c r="AR21" s="5">
        <v>0</v>
      </c>
      <c r="AS21" s="5">
        <v>0</v>
      </c>
      <c r="AT21" s="5"/>
      <c r="AU21" s="5"/>
      <c r="AV21" s="5"/>
      <c r="AW21" s="5"/>
      <c r="AX21" s="5"/>
      <c r="AY21" s="5"/>
      <c r="AZ21" s="5"/>
      <c r="BA21" s="5"/>
      <c r="BB21" s="28">
        <f t="shared" si="4"/>
        <v>0</v>
      </c>
      <c r="BC21" s="28">
        <f t="shared" si="5"/>
        <v>0</v>
      </c>
    </row>
    <row r="22" spans="2:55" x14ac:dyDescent="0.25">
      <c r="B22" s="2" t="s">
        <v>10</v>
      </c>
      <c r="C22" s="12">
        <v>183.35</v>
      </c>
      <c r="D22" s="12">
        <v>199.51999999999998</v>
      </c>
      <c r="E22" s="12">
        <v>99.184999999999988</v>
      </c>
      <c r="F22" s="5">
        <v>1.8</v>
      </c>
      <c r="G22" s="5">
        <v>21.05</v>
      </c>
      <c r="H22" s="5">
        <v>19</v>
      </c>
      <c r="I22" s="5">
        <v>38</v>
      </c>
      <c r="J22" s="5"/>
      <c r="K22" s="5">
        <v>38</v>
      </c>
      <c r="L22" s="5">
        <v>24</v>
      </c>
      <c r="M22" s="5"/>
      <c r="N22" s="5">
        <v>3.5</v>
      </c>
      <c r="O22" s="5"/>
      <c r="P22" s="5">
        <v>19</v>
      </c>
      <c r="Q22" s="5">
        <v>19</v>
      </c>
      <c r="R22" s="5">
        <v>2</v>
      </c>
      <c r="S22" s="5">
        <v>19</v>
      </c>
      <c r="T22" s="5">
        <v>38</v>
      </c>
      <c r="U22" s="5"/>
      <c r="V22" s="5">
        <v>25.7</v>
      </c>
      <c r="W22" s="5">
        <v>19</v>
      </c>
      <c r="X22" s="5">
        <v>38</v>
      </c>
      <c r="Y22" s="5"/>
      <c r="Z22" s="5">
        <v>19</v>
      </c>
      <c r="AA22" s="5">
        <v>19</v>
      </c>
      <c r="AB22" s="5"/>
      <c r="AC22" s="5">
        <v>19.82</v>
      </c>
      <c r="AD22" s="5">
        <v>3.85</v>
      </c>
      <c r="AE22" s="5">
        <v>19</v>
      </c>
      <c r="AF22" s="5"/>
      <c r="AG22" s="5">
        <v>19</v>
      </c>
      <c r="AH22" s="5"/>
      <c r="AI22" s="5">
        <v>19</v>
      </c>
      <c r="AJ22" s="5"/>
      <c r="AK22" s="5">
        <v>19</v>
      </c>
      <c r="AL22" s="5">
        <v>19</v>
      </c>
      <c r="AM22" s="5">
        <v>0</v>
      </c>
      <c r="AN22" s="5">
        <v>0.33500000000000002</v>
      </c>
      <c r="AO22" s="5"/>
      <c r="AP22" s="5">
        <v>19</v>
      </c>
      <c r="AQ22" s="5">
        <v>19</v>
      </c>
      <c r="AR22" s="5">
        <v>38.299999999999997</v>
      </c>
      <c r="AS22" s="5">
        <v>19.21</v>
      </c>
      <c r="AT22" s="5"/>
      <c r="AU22" s="5"/>
      <c r="AV22" s="5"/>
      <c r="AW22" s="5"/>
      <c r="AX22" s="5"/>
      <c r="AY22" s="5"/>
      <c r="AZ22" s="5"/>
      <c r="BA22" s="5"/>
      <c r="BB22" s="28">
        <f t="shared" si="4"/>
        <v>41.85</v>
      </c>
      <c r="BC22" s="28">
        <f t="shared" si="5"/>
        <v>95.509999999999991</v>
      </c>
    </row>
    <row r="23" spans="2:55" x14ac:dyDescent="0.25">
      <c r="B23" s="2" t="s">
        <v>11</v>
      </c>
      <c r="C23" s="12">
        <v>45.554999999999993</v>
      </c>
      <c r="D23" s="12">
        <v>113.24600000000001</v>
      </c>
      <c r="E23" s="12">
        <v>34.128999999999998</v>
      </c>
      <c r="F23" s="5">
        <v>2.7959999999999998</v>
      </c>
      <c r="G23" s="5">
        <v>2.504</v>
      </c>
      <c r="H23" s="5">
        <v>0</v>
      </c>
      <c r="I23" s="5">
        <v>13.510999999999999</v>
      </c>
      <c r="J23" s="5">
        <v>3.15</v>
      </c>
      <c r="K23" s="5"/>
      <c r="L23" s="5"/>
      <c r="M23" s="5">
        <v>2.0369999999999999</v>
      </c>
      <c r="N23" s="5"/>
      <c r="O23" s="5">
        <v>2.3570000000000002</v>
      </c>
      <c r="P23" s="5">
        <v>19.2</v>
      </c>
      <c r="Q23" s="5"/>
      <c r="R23" s="5">
        <v>2.617</v>
      </c>
      <c r="S23" s="5">
        <v>25.547999999999998</v>
      </c>
      <c r="T23" s="5">
        <v>3.3439999999999999</v>
      </c>
      <c r="U23" s="5"/>
      <c r="V23" s="5">
        <v>2.3570000000000002</v>
      </c>
      <c r="W23" s="5">
        <v>13.718999999999999</v>
      </c>
      <c r="X23" s="5"/>
      <c r="Y23" s="5"/>
      <c r="Z23" s="5">
        <v>3.7370000000000001</v>
      </c>
      <c r="AA23" s="5">
        <v>40.417000000000002</v>
      </c>
      <c r="AB23" s="5">
        <v>2.5070000000000001</v>
      </c>
      <c r="AC23" s="5">
        <v>19</v>
      </c>
      <c r="AD23" s="5">
        <v>0.06</v>
      </c>
      <c r="AE23" s="5"/>
      <c r="AF23" s="5">
        <v>2.7370000000000001</v>
      </c>
      <c r="AG23" s="5">
        <v>8.1820000000000004</v>
      </c>
      <c r="AH23" s="5">
        <v>11.93</v>
      </c>
      <c r="AI23" s="5">
        <v>0</v>
      </c>
      <c r="AJ23" s="5">
        <v>5.7380000000000004</v>
      </c>
      <c r="AK23" s="5">
        <v>2.56</v>
      </c>
      <c r="AL23" s="5">
        <v>1.2E-2</v>
      </c>
      <c r="AM23" s="5">
        <v>0</v>
      </c>
      <c r="AN23" s="5">
        <v>2.46</v>
      </c>
      <c r="AO23" s="5">
        <v>0.45</v>
      </c>
      <c r="AP23" s="5">
        <v>87.61</v>
      </c>
      <c r="AQ23" s="5">
        <v>0</v>
      </c>
      <c r="AR23" s="5">
        <v>28.97</v>
      </c>
      <c r="AS23" s="5">
        <v>3.5619999999999998</v>
      </c>
      <c r="AT23" s="5"/>
      <c r="AU23" s="5"/>
      <c r="AV23" s="5"/>
      <c r="AW23" s="5"/>
      <c r="AX23" s="5"/>
      <c r="AY23" s="5"/>
      <c r="AZ23" s="5"/>
      <c r="BA23" s="5"/>
      <c r="BB23" s="28">
        <f t="shared" si="4"/>
        <v>10.979000000000001</v>
      </c>
      <c r="BC23" s="28">
        <f t="shared" si="5"/>
        <v>120.142</v>
      </c>
    </row>
    <row r="24" spans="2:55" x14ac:dyDescent="0.25">
      <c r="B24" s="2" t="s">
        <v>12</v>
      </c>
      <c r="C24" s="12">
        <v>183.69719999999987</v>
      </c>
      <c r="D24" s="12">
        <v>0</v>
      </c>
      <c r="E24" s="12">
        <v>0</v>
      </c>
      <c r="F24" s="5"/>
      <c r="G24" s="5"/>
      <c r="H24" s="5"/>
      <c r="I24" s="5"/>
      <c r="J24" s="5"/>
      <c r="K24" s="5"/>
      <c r="L24" s="5"/>
      <c r="M24" s="5"/>
      <c r="N24" s="5">
        <v>183.69719999999987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>
        <v>0</v>
      </c>
      <c r="AJ24" s="5"/>
      <c r="AK24" s="5"/>
      <c r="AL24" s="5"/>
      <c r="AM24" s="5">
        <v>0</v>
      </c>
      <c r="AN24" s="5"/>
      <c r="AO24" s="5"/>
      <c r="AP24" s="5">
        <v>0</v>
      </c>
      <c r="AQ24" s="5">
        <v>0</v>
      </c>
      <c r="AR24" s="5">
        <v>0</v>
      </c>
      <c r="AS24" s="5">
        <v>0</v>
      </c>
      <c r="AT24" s="5"/>
      <c r="AU24" s="5"/>
      <c r="AV24" s="5"/>
      <c r="AW24" s="5"/>
      <c r="AX24" s="5"/>
      <c r="AY24" s="5"/>
      <c r="AZ24" s="5"/>
      <c r="BA24" s="5"/>
      <c r="BB24" s="28">
        <f t="shared" si="4"/>
        <v>0</v>
      </c>
      <c r="BC24" s="28">
        <f t="shared" si="5"/>
        <v>0</v>
      </c>
    </row>
    <row r="25" spans="2:55" x14ac:dyDescent="0.25">
      <c r="B25" s="2" t="s">
        <v>13</v>
      </c>
      <c r="C25" s="12">
        <v>1635.2918999999997</v>
      </c>
      <c r="D25" s="12">
        <v>1936.2481499999999</v>
      </c>
      <c r="E25" s="12">
        <v>1650.9638999999997</v>
      </c>
      <c r="F25" s="5">
        <v>125.34839999999998</v>
      </c>
      <c r="G25" s="5">
        <v>146.80709999999999</v>
      </c>
      <c r="H25" s="5">
        <v>232.38839999999999</v>
      </c>
      <c r="I25" s="5">
        <v>115.08600000000001</v>
      </c>
      <c r="J25" s="5">
        <v>138.9513</v>
      </c>
      <c r="K25" s="5">
        <v>238.77709999999999</v>
      </c>
      <c r="L25" s="5">
        <v>140.15934999999996</v>
      </c>
      <c r="M25" s="5">
        <v>158.57729999999998</v>
      </c>
      <c r="N25" s="5">
        <v>21</v>
      </c>
      <c r="O25" s="5">
        <v>88.909300000000002</v>
      </c>
      <c r="P25" s="5">
        <v>107.28765</v>
      </c>
      <c r="Q25" s="5">
        <v>122</v>
      </c>
      <c r="R25" s="5">
        <v>136.0179</v>
      </c>
      <c r="S25" s="5">
        <v>181.95099999999999</v>
      </c>
      <c r="T25" s="5">
        <v>141.28200000000001</v>
      </c>
      <c r="U25" s="5">
        <v>175.55414999999999</v>
      </c>
      <c r="V25" s="5">
        <v>198.42325</v>
      </c>
      <c r="W25" s="5">
        <v>159.62189999999998</v>
      </c>
      <c r="X25" s="5">
        <v>191.99024999999997</v>
      </c>
      <c r="Y25" s="5">
        <v>371.3544</v>
      </c>
      <c r="Z25" s="5">
        <v>172.30619999999999</v>
      </c>
      <c r="AA25" s="5">
        <v>56.873699999999999</v>
      </c>
      <c r="AB25" s="5">
        <v>76.673400000000001</v>
      </c>
      <c r="AC25" s="5">
        <v>74.2</v>
      </c>
      <c r="AD25" s="5">
        <v>130.88132999999999</v>
      </c>
      <c r="AE25" s="5">
        <v>115.20117</v>
      </c>
      <c r="AF25" s="5">
        <v>132.64590000000001</v>
      </c>
      <c r="AG25" s="5">
        <v>143.76585</v>
      </c>
      <c r="AH25" s="5">
        <v>173.68</v>
      </c>
      <c r="AI25" s="5">
        <v>113.06</v>
      </c>
      <c r="AJ25" s="5">
        <v>178.13354999999999</v>
      </c>
      <c r="AK25" s="5">
        <v>170.25215</v>
      </c>
      <c r="AL25" s="5">
        <v>122.58755000000001</v>
      </c>
      <c r="AM25" s="5">
        <v>78.87</v>
      </c>
      <c r="AN25" s="5">
        <v>116.61799999999999</v>
      </c>
      <c r="AO25" s="5">
        <v>175.26839999999999</v>
      </c>
      <c r="AP25" s="5">
        <v>136.47659999999999</v>
      </c>
      <c r="AQ25" s="5">
        <v>0</v>
      </c>
      <c r="AR25" s="5">
        <v>2.4E-2</v>
      </c>
      <c r="AS25" s="5">
        <v>0</v>
      </c>
      <c r="AT25" s="5"/>
      <c r="AU25" s="5"/>
      <c r="AV25" s="5"/>
      <c r="AW25" s="5"/>
      <c r="AX25" s="5"/>
      <c r="AY25" s="5"/>
      <c r="AZ25" s="5"/>
      <c r="BA25" s="5"/>
      <c r="BB25" s="28">
        <f t="shared" si="4"/>
        <v>522.49424999999997</v>
      </c>
      <c r="BC25" s="28">
        <f t="shared" si="5"/>
        <v>136.50059999999999</v>
      </c>
    </row>
    <row r="26" spans="2:55" x14ac:dyDescent="0.25">
      <c r="B26" s="2" t="s">
        <v>14</v>
      </c>
      <c r="C26" s="12">
        <v>48.844999999999999</v>
      </c>
      <c r="D26" s="12">
        <v>37.581000000000003</v>
      </c>
      <c r="E26" s="12">
        <v>58.316000000000003</v>
      </c>
      <c r="F26" s="5">
        <v>2.2200000000000002</v>
      </c>
      <c r="G26" s="5"/>
      <c r="H26" s="5">
        <v>1.25</v>
      </c>
      <c r="I26" s="5">
        <v>0.08</v>
      </c>
      <c r="J26" s="5"/>
      <c r="K26" s="5">
        <v>1.262</v>
      </c>
      <c r="L26" s="5">
        <v>38.700000000000003</v>
      </c>
      <c r="M26" s="5">
        <v>4.5970000000000004</v>
      </c>
      <c r="N26" s="5"/>
      <c r="O26" s="5"/>
      <c r="P26" s="5">
        <v>1.2999999999999999E-2</v>
      </c>
      <c r="Q26" s="5">
        <v>0.72300000000000009</v>
      </c>
      <c r="R26" s="5"/>
      <c r="S26" s="5"/>
      <c r="T26" s="5"/>
      <c r="U26" s="5"/>
      <c r="V26" s="5"/>
      <c r="W26" s="5"/>
      <c r="X26" s="5">
        <v>19.2</v>
      </c>
      <c r="Y26" s="5">
        <v>18</v>
      </c>
      <c r="Z26" s="5"/>
      <c r="AA26" s="5"/>
      <c r="AB26" s="5"/>
      <c r="AC26" s="5">
        <v>0.38100000000000001</v>
      </c>
      <c r="AD26" s="5"/>
      <c r="AE26" s="5"/>
      <c r="AF26" s="5">
        <v>8.5000000000000006E-2</v>
      </c>
      <c r="AG26" s="5"/>
      <c r="AH26" s="5">
        <v>8.4000000000000005E-2</v>
      </c>
      <c r="AI26" s="5"/>
      <c r="AJ26" s="5"/>
      <c r="AK26" s="5"/>
      <c r="AL26" s="5">
        <v>38.871000000000002</v>
      </c>
      <c r="AM26" s="5">
        <v>0</v>
      </c>
      <c r="AN26" s="5"/>
      <c r="AO26" s="5">
        <v>19.276</v>
      </c>
      <c r="AP26" s="5">
        <v>0</v>
      </c>
      <c r="AQ26" s="5">
        <v>0</v>
      </c>
      <c r="AR26" s="5">
        <v>0</v>
      </c>
      <c r="AS26" s="5">
        <v>10.712</v>
      </c>
      <c r="AT26" s="5"/>
      <c r="AU26" s="5"/>
      <c r="AV26" s="5"/>
      <c r="AW26" s="5"/>
      <c r="AX26" s="5"/>
      <c r="AY26" s="5"/>
      <c r="AZ26" s="5"/>
      <c r="BA26" s="5"/>
      <c r="BB26" s="28">
        <f t="shared" si="4"/>
        <v>8.5000000000000006E-2</v>
      </c>
      <c r="BC26" s="28">
        <f t="shared" si="5"/>
        <v>10.712</v>
      </c>
    </row>
    <row r="27" spans="2:55" x14ac:dyDescent="0.25">
      <c r="B27" s="2"/>
      <c r="C27" s="2"/>
      <c r="D27" s="2"/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12"/>
      <c r="BC27" s="27"/>
    </row>
    <row r="28" spans="2:55" x14ac:dyDescent="0.25">
      <c r="B28" s="2"/>
      <c r="C28" s="2"/>
      <c r="D28" s="2"/>
      <c r="E28" s="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12"/>
      <c r="BC28" s="27"/>
    </row>
    <row r="29" spans="2:55" x14ac:dyDescent="0.25">
      <c r="B29" s="3" t="s">
        <v>15</v>
      </c>
      <c r="C29" s="6">
        <f t="shared" ref="C29:P29" si="6">+SUM(C31:C34)</f>
        <v>7480.8269999999993</v>
      </c>
      <c r="D29" s="6">
        <f t="shared" si="6"/>
        <v>7466.2370000000001</v>
      </c>
      <c r="E29" s="6">
        <f t="shared" si="6"/>
        <v>3867.9008000000003</v>
      </c>
      <c r="F29" s="6">
        <f t="shared" si="6"/>
        <v>726.72799999999995</v>
      </c>
      <c r="G29" s="6">
        <f t="shared" si="6"/>
        <v>148.529</v>
      </c>
      <c r="H29" s="6">
        <f t="shared" si="6"/>
        <v>13</v>
      </c>
      <c r="I29" s="6">
        <f t="shared" si="6"/>
        <v>3.7050000000000001</v>
      </c>
      <c r="J29" s="6">
        <f t="shared" si="6"/>
        <v>0</v>
      </c>
      <c r="K29" s="6">
        <f t="shared" si="6"/>
        <v>307.39100000000002</v>
      </c>
      <c r="L29" s="6">
        <f t="shared" si="6"/>
        <v>595.91999999999996</v>
      </c>
      <c r="M29" s="6">
        <f t="shared" si="6"/>
        <v>1341.826</v>
      </c>
      <c r="N29" s="6">
        <f t="shared" si="6"/>
        <v>1004.88</v>
      </c>
      <c r="O29" s="6">
        <f t="shared" si="6"/>
        <v>767.74699999999996</v>
      </c>
      <c r="P29" s="6">
        <f t="shared" si="6"/>
        <v>1537.7</v>
      </c>
      <c r="Q29" s="6"/>
      <c r="R29" s="6">
        <f t="shared" ref="R29:AN29" si="7">+SUM(R31:R34)</f>
        <v>691.56500000000005</v>
      </c>
      <c r="S29" s="6">
        <f t="shared" si="7"/>
        <v>992.64</v>
      </c>
      <c r="T29" s="6">
        <f t="shared" si="7"/>
        <v>267.69</v>
      </c>
      <c r="U29" s="6">
        <f t="shared" si="7"/>
        <v>96.6</v>
      </c>
      <c r="V29" s="6">
        <f t="shared" si="7"/>
        <v>69.48</v>
      </c>
      <c r="W29" s="6">
        <f t="shared" si="7"/>
        <v>115.2</v>
      </c>
      <c r="X29" s="6">
        <f t="shared" si="7"/>
        <v>509.07100000000003</v>
      </c>
      <c r="Y29" s="6">
        <f t="shared" si="7"/>
        <v>1009.08</v>
      </c>
      <c r="Z29" s="6">
        <f t="shared" si="7"/>
        <v>803.37</v>
      </c>
      <c r="AA29" s="6">
        <f t="shared" si="7"/>
        <v>556.89599999999996</v>
      </c>
      <c r="AB29" s="6">
        <f t="shared" si="7"/>
        <v>1115.605</v>
      </c>
      <c r="AC29" s="6">
        <f t="shared" si="7"/>
        <v>1239.04</v>
      </c>
      <c r="AD29" s="6">
        <f t="shared" si="7"/>
        <v>756.18</v>
      </c>
      <c r="AE29" s="6">
        <f t="shared" si="7"/>
        <v>387.09399999999999</v>
      </c>
      <c r="AF29" s="6">
        <f t="shared" si="7"/>
        <v>564.72</v>
      </c>
      <c r="AG29" s="6">
        <f t="shared" si="7"/>
        <v>0</v>
      </c>
      <c r="AH29" s="6">
        <f t="shared" si="7"/>
        <v>0</v>
      </c>
      <c r="AI29" s="6">
        <f t="shared" si="7"/>
        <v>0.56799999999999995</v>
      </c>
      <c r="AJ29" s="6">
        <f t="shared" si="7"/>
        <v>47.524999999999999</v>
      </c>
      <c r="AK29" s="6">
        <f t="shared" si="7"/>
        <v>115.28699999999999</v>
      </c>
      <c r="AL29" s="6">
        <f t="shared" si="7"/>
        <v>669</v>
      </c>
      <c r="AM29" s="6">
        <f t="shared" si="7"/>
        <v>548.01479999999992</v>
      </c>
      <c r="AN29" s="6">
        <f t="shared" si="7"/>
        <v>323.45999999999998</v>
      </c>
      <c r="AO29" s="6">
        <f t="shared" ref="AO29:BC29" si="8">+SUM(AO31:AO34)</f>
        <v>456.05200000000002</v>
      </c>
      <c r="AP29" s="6">
        <f t="shared" si="8"/>
        <v>514.43399999999997</v>
      </c>
      <c r="AQ29" s="6">
        <f t="shared" si="8"/>
        <v>229.03739999999999</v>
      </c>
      <c r="AR29" s="6">
        <f t="shared" si="8"/>
        <v>357.40505000000002</v>
      </c>
      <c r="AS29" s="6">
        <f t="shared" si="8"/>
        <v>129.12790000000001</v>
      </c>
      <c r="AT29" s="6">
        <f t="shared" si="8"/>
        <v>0</v>
      </c>
      <c r="AU29" s="6">
        <f t="shared" si="8"/>
        <v>0</v>
      </c>
      <c r="AV29" s="6">
        <f t="shared" si="8"/>
        <v>0</v>
      </c>
      <c r="AW29" s="6">
        <f t="shared" si="8"/>
        <v>0</v>
      </c>
      <c r="AX29" s="6">
        <f t="shared" si="8"/>
        <v>0</v>
      </c>
      <c r="AY29" s="6">
        <f t="shared" si="8"/>
        <v>0</v>
      </c>
      <c r="AZ29" s="6">
        <f t="shared" si="8"/>
        <v>0</v>
      </c>
      <c r="BA29" s="6">
        <f t="shared" si="8"/>
        <v>0</v>
      </c>
      <c r="BB29" s="6">
        <f t="shared" si="8"/>
        <v>1707.9939999999999</v>
      </c>
      <c r="BC29" s="6">
        <f t="shared" si="8"/>
        <v>1230.0043500000002</v>
      </c>
    </row>
    <row r="30" spans="2:55" x14ac:dyDescent="0.25">
      <c r="B30" s="2"/>
      <c r="C30" s="2"/>
      <c r="D30" s="2"/>
      <c r="E30" s="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12"/>
      <c r="BC30" s="27"/>
    </row>
    <row r="31" spans="2:55" x14ac:dyDescent="0.25">
      <c r="B31" s="2" t="s">
        <v>16</v>
      </c>
      <c r="C31" s="12">
        <v>7477.1369999999997</v>
      </c>
      <c r="D31" s="12">
        <v>7466.2370000000001</v>
      </c>
      <c r="E31" s="12">
        <v>3688.5580000000004</v>
      </c>
      <c r="F31" s="5">
        <v>726.72799999999995</v>
      </c>
      <c r="G31" s="5">
        <v>148.529</v>
      </c>
      <c r="H31" s="5">
        <v>13</v>
      </c>
      <c r="I31" s="5">
        <v>1.4999999999999999E-2</v>
      </c>
      <c r="J31" s="5"/>
      <c r="K31" s="5">
        <v>307.39100000000002</v>
      </c>
      <c r="L31" s="5">
        <v>595.91999999999996</v>
      </c>
      <c r="M31" s="5">
        <v>1341.826</v>
      </c>
      <c r="N31" s="5">
        <v>1004.88</v>
      </c>
      <c r="O31" s="5">
        <v>767.74699999999996</v>
      </c>
      <c r="P31" s="5">
        <v>1537.7</v>
      </c>
      <c r="Q31" s="5">
        <v>1033.4010000000001</v>
      </c>
      <c r="R31" s="5">
        <v>691.56500000000005</v>
      </c>
      <c r="S31" s="5">
        <v>992.64</v>
      </c>
      <c r="T31" s="5">
        <v>267.69</v>
      </c>
      <c r="U31" s="5">
        <v>96.6</v>
      </c>
      <c r="V31" s="5">
        <v>69.48</v>
      </c>
      <c r="W31" s="5">
        <v>115.2</v>
      </c>
      <c r="X31" s="5">
        <v>509.07100000000003</v>
      </c>
      <c r="Y31" s="5">
        <v>1009.08</v>
      </c>
      <c r="Z31" s="5">
        <v>803.37</v>
      </c>
      <c r="AA31" s="5">
        <v>556.89599999999996</v>
      </c>
      <c r="AB31" s="5">
        <v>1115.605</v>
      </c>
      <c r="AC31" s="5">
        <v>1239.04</v>
      </c>
      <c r="AD31" s="5">
        <v>756.18</v>
      </c>
      <c r="AE31" s="5">
        <v>387.09399999999999</v>
      </c>
      <c r="AF31" s="5">
        <v>564.72</v>
      </c>
      <c r="AG31" s="5"/>
      <c r="AH31" s="5"/>
      <c r="AI31" s="5">
        <v>0</v>
      </c>
      <c r="AJ31" s="5">
        <v>47.524999999999999</v>
      </c>
      <c r="AK31" s="5">
        <v>115.279</v>
      </c>
      <c r="AL31" s="5">
        <v>630.6</v>
      </c>
      <c r="AM31" s="5">
        <v>414.9</v>
      </c>
      <c r="AN31" s="5">
        <v>323.45999999999998</v>
      </c>
      <c r="AO31" s="5">
        <v>448.8</v>
      </c>
      <c r="AP31" s="5">
        <v>514.43399999999997</v>
      </c>
      <c r="AQ31" s="5">
        <v>95.567999999999998</v>
      </c>
      <c r="AR31" s="5">
        <v>231.863</v>
      </c>
      <c r="AS31" s="5">
        <v>13.5</v>
      </c>
      <c r="AT31" s="5"/>
      <c r="AU31" s="5"/>
      <c r="AV31" s="5"/>
      <c r="AW31" s="5"/>
      <c r="AX31" s="5"/>
      <c r="AY31" s="5"/>
      <c r="AZ31" s="5"/>
      <c r="BA31" s="5"/>
      <c r="BB31" s="12">
        <f>+AD31+AE31+AF31+AG31</f>
        <v>1707.9939999999999</v>
      </c>
      <c r="BC31" s="28">
        <f>+AP31+AQ31+AR31+AS31</f>
        <v>855.36500000000001</v>
      </c>
    </row>
    <row r="32" spans="2:55" x14ac:dyDescent="0.25">
      <c r="B32" s="2" t="s">
        <v>17</v>
      </c>
      <c r="C32" s="12">
        <v>0</v>
      </c>
      <c r="D32" s="12">
        <v>0</v>
      </c>
      <c r="E32" s="12">
        <v>57.599999999999994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>
        <v>0</v>
      </c>
      <c r="AJ32" s="5"/>
      <c r="AK32" s="5"/>
      <c r="AL32" s="5">
        <v>38.4</v>
      </c>
      <c r="AM32" s="5">
        <v>19.2</v>
      </c>
      <c r="AN32" s="5"/>
      <c r="AO32" s="5"/>
      <c r="AP32" s="5">
        <v>0</v>
      </c>
      <c r="AQ32" s="5">
        <v>0</v>
      </c>
      <c r="AR32" s="5">
        <v>0</v>
      </c>
      <c r="AS32" s="5">
        <v>8.08</v>
      </c>
      <c r="AT32" s="5"/>
      <c r="AU32" s="5"/>
      <c r="AV32" s="5"/>
      <c r="AW32" s="5"/>
      <c r="AX32" s="5"/>
      <c r="AY32" s="5"/>
      <c r="AZ32" s="5"/>
      <c r="BA32" s="5"/>
      <c r="BB32" s="28">
        <f t="shared" ref="BB32:BB34" si="9">+AD32+AE32+AF32+AG32</f>
        <v>0</v>
      </c>
      <c r="BC32" s="28">
        <f t="shared" ref="BC32:BC34" si="10">+AP32+AQ32+AR32+AS32</f>
        <v>8.08</v>
      </c>
    </row>
    <row r="33" spans="2:55" s="24" customFormat="1" x14ac:dyDescent="0.25">
      <c r="B33" s="21" t="s">
        <v>18</v>
      </c>
      <c r="C33" s="22">
        <v>0</v>
      </c>
      <c r="D33" s="22">
        <v>0</v>
      </c>
      <c r="E33" s="22">
        <v>0.57599999999999996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>
        <v>0.56799999999999995</v>
      </c>
      <c r="AJ33" s="23"/>
      <c r="AK33" s="23">
        <v>8.0000000000000002E-3</v>
      </c>
      <c r="AL33" s="23"/>
      <c r="AM33" s="23">
        <v>0</v>
      </c>
      <c r="AN33" s="23"/>
      <c r="AO33" s="23"/>
      <c r="AP33" s="23">
        <v>0</v>
      </c>
      <c r="AQ33" s="23">
        <v>0</v>
      </c>
      <c r="AR33" s="23">
        <v>0</v>
      </c>
      <c r="AS33" s="23">
        <v>0</v>
      </c>
      <c r="AT33" s="23"/>
      <c r="AU33" s="23"/>
      <c r="AV33" s="23"/>
      <c r="AW33" s="23"/>
      <c r="AX33" s="23"/>
      <c r="AY33" s="23"/>
      <c r="AZ33" s="23"/>
      <c r="BA33" s="23"/>
      <c r="BB33" s="28">
        <f t="shared" si="9"/>
        <v>0</v>
      </c>
      <c r="BC33" s="28">
        <f t="shared" si="10"/>
        <v>0</v>
      </c>
    </row>
    <row r="34" spans="2:55" x14ac:dyDescent="0.25">
      <c r="B34" s="2" t="s">
        <v>19</v>
      </c>
      <c r="C34" s="12">
        <v>3.69</v>
      </c>
      <c r="D34" s="12">
        <v>0</v>
      </c>
      <c r="E34" s="12">
        <v>121.16679999999999</v>
      </c>
      <c r="F34" s="5"/>
      <c r="G34" s="5"/>
      <c r="H34" s="5"/>
      <c r="I34" s="5">
        <v>3.69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>
        <v>0</v>
      </c>
      <c r="AJ34" s="5"/>
      <c r="AK34" s="5"/>
      <c r="AL34" s="5"/>
      <c r="AM34" s="5">
        <v>113.9148</v>
      </c>
      <c r="AN34" s="5"/>
      <c r="AO34" s="23">
        <v>7.2519999999999998</v>
      </c>
      <c r="AP34" s="5">
        <v>0</v>
      </c>
      <c r="AQ34" s="5">
        <v>133.46940000000001</v>
      </c>
      <c r="AR34" s="5">
        <v>125.54205</v>
      </c>
      <c r="AS34" s="5">
        <v>107.5479</v>
      </c>
      <c r="AT34" s="5"/>
      <c r="AU34" s="5"/>
      <c r="AV34" s="5"/>
      <c r="AW34" s="5"/>
      <c r="AX34" s="5"/>
      <c r="AY34" s="5"/>
      <c r="AZ34" s="5"/>
      <c r="BA34" s="23"/>
      <c r="BB34" s="28">
        <f t="shared" si="9"/>
        <v>0</v>
      </c>
      <c r="BC34" s="28">
        <f t="shared" si="10"/>
        <v>366.55934999999999</v>
      </c>
    </row>
    <row r="35" spans="2:55" x14ac:dyDescent="0.25">
      <c r="B35" s="2"/>
      <c r="C35" s="2"/>
      <c r="D35" s="2"/>
      <c r="E35" s="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12"/>
      <c r="BC35" s="27"/>
    </row>
    <row r="36" spans="2:55" x14ac:dyDescent="0.25">
      <c r="B36" s="3" t="s">
        <v>20</v>
      </c>
      <c r="C36" s="6">
        <f t="shared" ref="C36:X36" si="11">+SUM(C38:C50)</f>
        <v>13632.687400000003</v>
      </c>
      <c r="D36" s="6">
        <f t="shared" si="11"/>
        <v>11829.294599999999</v>
      </c>
      <c r="E36" s="6">
        <f t="shared" si="11"/>
        <v>9934.8609699999997</v>
      </c>
      <c r="F36" s="6">
        <f t="shared" si="11"/>
        <v>829.23259999999993</v>
      </c>
      <c r="G36" s="6">
        <f t="shared" si="11"/>
        <v>1394.7533999999991</v>
      </c>
      <c r="H36" s="6">
        <f t="shared" si="11"/>
        <v>1522.5065999999999</v>
      </c>
      <c r="I36" s="6">
        <f t="shared" si="11"/>
        <v>1152.0590000000018</v>
      </c>
      <c r="J36" s="6">
        <f t="shared" si="11"/>
        <v>555.90520000000004</v>
      </c>
      <c r="K36" s="6">
        <f t="shared" si="11"/>
        <v>1333.1353999999999</v>
      </c>
      <c r="L36" s="6">
        <f t="shared" si="11"/>
        <v>1094.0863999999999</v>
      </c>
      <c r="M36" s="6">
        <f t="shared" si="11"/>
        <v>1201.3591999999999</v>
      </c>
      <c r="N36" s="6">
        <f t="shared" si="11"/>
        <v>1084.2467999999994</v>
      </c>
      <c r="O36" s="6">
        <f t="shared" si="11"/>
        <v>1294.3371999999999</v>
      </c>
      <c r="P36" s="6">
        <f t="shared" si="11"/>
        <v>1276.7156</v>
      </c>
      <c r="Q36" s="6"/>
      <c r="R36" s="6">
        <f t="shared" si="11"/>
        <v>1197.9015999999999</v>
      </c>
      <c r="S36" s="6">
        <f t="shared" si="11"/>
        <v>1318.731</v>
      </c>
      <c r="T36" s="6">
        <f t="shared" si="11"/>
        <v>1474.2369999999999</v>
      </c>
      <c r="U36" s="6">
        <f t="shared" si="11"/>
        <v>804.07860000000005</v>
      </c>
      <c r="V36" s="6">
        <f t="shared" si="11"/>
        <v>1575.1889999999999</v>
      </c>
      <c r="W36" s="6">
        <f t="shared" si="11"/>
        <v>664.28160000000003</v>
      </c>
      <c r="X36" s="6">
        <f t="shared" si="11"/>
        <v>1741.7439999999999</v>
      </c>
      <c r="Y36" s="6">
        <f>+SUM(Y38:Y50)</f>
        <v>716.18359999999984</v>
      </c>
      <c r="Z36" s="6">
        <f t="shared" ref="Z36:BC36" si="12">+SUM(Z38:Z50)</f>
        <v>931.16279999999995</v>
      </c>
      <c r="AA36" s="6">
        <f t="shared" si="12"/>
        <v>365.09180000000003</v>
      </c>
      <c r="AB36" s="6">
        <f t="shared" si="12"/>
        <v>319.78859999999997</v>
      </c>
      <c r="AC36" s="6">
        <f t="shared" si="12"/>
        <v>720.90499999999997</v>
      </c>
      <c r="AD36" s="6">
        <f t="shared" si="12"/>
        <v>1028.57511</v>
      </c>
      <c r="AE36" s="6">
        <f t="shared" si="12"/>
        <v>553.84207000000004</v>
      </c>
      <c r="AF36" s="6">
        <f t="shared" si="12"/>
        <v>605.69260000000008</v>
      </c>
      <c r="AG36" s="6">
        <f t="shared" si="12"/>
        <v>621.11939999999993</v>
      </c>
      <c r="AH36" s="6">
        <f t="shared" si="12"/>
        <v>1278.3020000000001</v>
      </c>
      <c r="AI36" s="6">
        <f t="shared" si="12"/>
        <v>761.42600000000004</v>
      </c>
      <c r="AJ36" s="6">
        <f t="shared" si="12"/>
        <v>1544.0602000000001</v>
      </c>
      <c r="AK36" s="6">
        <f t="shared" si="12"/>
        <v>814.58660000000009</v>
      </c>
      <c r="AL36" s="6">
        <f t="shared" si="12"/>
        <v>455.48420000000004</v>
      </c>
      <c r="AM36" s="6">
        <f t="shared" si="12"/>
        <v>675.21519000000001</v>
      </c>
      <c r="AN36" s="6">
        <f t="shared" si="12"/>
        <v>656.11300000000006</v>
      </c>
      <c r="AO36" s="6">
        <f t="shared" si="12"/>
        <v>940.44459999999992</v>
      </c>
      <c r="AP36" s="6">
        <f t="shared" si="12"/>
        <v>1636.8874000000001</v>
      </c>
      <c r="AQ36" s="6">
        <f t="shared" si="12"/>
        <v>1102.7957920000001</v>
      </c>
      <c r="AR36" s="6">
        <f t="shared" si="12"/>
        <v>1377.8211999999999</v>
      </c>
      <c r="AS36" s="6">
        <f t="shared" si="12"/>
        <v>1049.3896</v>
      </c>
      <c r="AT36" s="6">
        <f t="shared" si="12"/>
        <v>0</v>
      </c>
      <c r="AU36" s="6">
        <f t="shared" si="12"/>
        <v>0</v>
      </c>
      <c r="AV36" s="6">
        <f t="shared" si="12"/>
        <v>0</v>
      </c>
      <c r="AW36" s="6">
        <f t="shared" si="12"/>
        <v>0</v>
      </c>
      <c r="AX36" s="6">
        <f t="shared" si="12"/>
        <v>0</v>
      </c>
      <c r="AY36" s="6">
        <f t="shared" si="12"/>
        <v>0</v>
      </c>
      <c r="AZ36" s="6">
        <f t="shared" si="12"/>
        <v>0</v>
      </c>
      <c r="BA36" s="6">
        <f t="shared" si="12"/>
        <v>0</v>
      </c>
      <c r="BB36" s="6">
        <f t="shared" si="12"/>
        <v>2809.2291799999998</v>
      </c>
      <c r="BC36" s="6">
        <f t="shared" si="12"/>
        <v>5166.8939920000003</v>
      </c>
    </row>
    <row r="37" spans="2:55" x14ac:dyDescent="0.25">
      <c r="B37" s="2"/>
      <c r="C37" s="2"/>
      <c r="D37" s="2"/>
      <c r="E37" s="2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12"/>
      <c r="BC37" s="27"/>
    </row>
    <row r="38" spans="2:55" x14ac:dyDescent="0.25">
      <c r="B38" s="2" t="s">
        <v>21</v>
      </c>
      <c r="C38" s="12">
        <v>0</v>
      </c>
      <c r="D38" s="12">
        <v>0</v>
      </c>
      <c r="E38" s="12">
        <v>19.2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>
        <v>0</v>
      </c>
      <c r="AJ38" s="5"/>
      <c r="AK38" s="5"/>
      <c r="AL38" s="5"/>
      <c r="AM38" s="5">
        <v>0</v>
      </c>
      <c r="AN38" s="5"/>
      <c r="AO38" s="5">
        <v>19.2</v>
      </c>
      <c r="AP38" s="5">
        <v>0</v>
      </c>
      <c r="AQ38" s="5">
        <v>0</v>
      </c>
      <c r="AR38" s="5">
        <v>0</v>
      </c>
      <c r="AS38" s="5">
        <v>0.49399999999999999</v>
      </c>
      <c r="AT38" s="5"/>
      <c r="AU38" s="5"/>
      <c r="AV38" s="5"/>
      <c r="AW38" s="5"/>
      <c r="AX38" s="5"/>
      <c r="AY38" s="5"/>
      <c r="AZ38" s="5"/>
      <c r="BA38" s="5"/>
      <c r="BB38" s="12">
        <f>+AD38+AE38+AF38+AG38</f>
        <v>0</v>
      </c>
      <c r="BC38" s="28">
        <f>+AP38+AQ38+AR38+AS38</f>
        <v>0.49399999999999999</v>
      </c>
    </row>
    <row r="39" spans="2:55" x14ac:dyDescent="0.25">
      <c r="B39" s="2" t="s">
        <v>22</v>
      </c>
      <c r="C39" s="12">
        <v>0</v>
      </c>
      <c r="D39" s="12">
        <v>90</v>
      </c>
      <c r="E39" s="12"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>
        <v>90</v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>
        <v>0</v>
      </c>
      <c r="AJ39" s="5"/>
      <c r="AK39" s="5"/>
      <c r="AL39" s="5"/>
      <c r="AM39" s="5">
        <v>0</v>
      </c>
      <c r="AN39" s="5"/>
      <c r="AO39" s="5"/>
      <c r="AP39" s="5">
        <v>0</v>
      </c>
      <c r="AQ39" s="5">
        <v>0</v>
      </c>
      <c r="AR39" s="5">
        <v>0</v>
      </c>
      <c r="AS39" s="5">
        <v>0</v>
      </c>
      <c r="AT39" s="5"/>
      <c r="AU39" s="5"/>
      <c r="AV39" s="5"/>
      <c r="AW39" s="5"/>
      <c r="AX39" s="5"/>
      <c r="AY39" s="5"/>
      <c r="AZ39" s="5"/>
      <c r="BA39" s="5"/>
      <c r="BB39" s="28">
        <f t="shared" ref="BB39:BB50" si="13">+AD39+AE39+AF39+AG39</f>
        <v>0</v>
      </c>
      <c r="BC39" s="28">
        <f t="shared" ref="BC39:BC50" si="14">+AP39+AQ39+AR39+AS39</f>
        <v>0</v>
      </c>
    </row>
    <row r="40" spans="2:55" x14ac:dyDescent="0.25">
      <c r="B40" s="2" t="s">
        <v>23</v>
      </c>
      <c r="C40" s="12">
        <v>19.2</v>
      </c>
      <c r="D40" s="12">
        <v>15.573</v>
      </c>
      <c r="E40" s="12"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>
        <v>19.2</v>
      </c>
      <c r="R40" s="5">
        <v>12.6</v>
      </c>
      <c r="S40" s="5"/>
      <c r="T40" s="5"/>
      <c r="U40" s="5"/>
      <c r="V40" s="5"/>
      <c r="W40" s="5"/>
      <c r="X40" s="5"/>
      <c r="Y40" s="5"/>
      <c r="Z40" s="5"/>
      <c r="AA40" s="5"/>
      <c r="AB40" s="5">
        <v>2.9729999999999999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>
        <v>0</v>
      </c>
      <c r="AN40" s="5"/>
      <c r="AO40" s="5"/>
      <c r="AP40" s="5">
        <v>0</v>
      </c>
      <c r="AQ40" s="5">
        <v>0</v>
      </c>
      <c r="AR40" s="5">
        <v>0</v>
      </c>
      <c r="AS40" s="5">
        <v>2.605</v>
      </c>
      <c r="AT40" s="5"/>
      <c r="AU40" s="5"/>
      <c r="AV40" s="5"/>
      <c r="AW40" s="5"/>
      <c r="AX40" s="5"/>
      <c r="AY40" s="5"/>
      <c r="AZ40" s="5"/>
      <c r="BA40" s="5"/>
      <c r="BB40" s="28">
        <f t="shared" si="13"/>
        <v>0</v>
      </c>
      <c r="BC40" s="28">
        <f t="shared" si="14"/>
        <v>2.605</v>
      </c>
    </row>
    <row r="41" spans="2:55" x14ac:dyDescent="0.25">
      <c r="B41" s="2" t="s">
        <v>24</v>
      </c>
      <c r="C41" s="12">
        <v>9.1069999999999993</v>
      </c>
      <c r="D41" s="12">
        <v>5.43</v>
      </c>
      <c r="E41" s="12">
        <v>1.4740000000000002</v>
      </c>
      <c r="F41" s="5"/>
      <c r="G41" s="5"/>
      <c r="H41" s="5">
        <v>1.042</v>
      </c>
      <c r="I41" s="5"/>
      <c r="J41" s="5"/>
      <c r="K41" s="5">
        <v>0.9</v>
      </c>
      <c r="L41" s="5"/>
      <c r="M41" s="5"/>
      <c r="N41" s="5"/>
      <c r="O41" s="5">
        <v>2.895</v>
      </c>
      <c r="P41" s="5">
        <v>4.2699999999999996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>
        <v>5.43</v>
      </c>
      <c r="AB41" s="5"/>
      <c r="AC41" s="5"/>
      <c r="AD41" s="5"/>
      <c r="AE41" s="5"/>
      <c r="AF41" s="5"/>
      <c r="AG41" s="5"/>
      <c r="AH41" s="5"/>
      <c r="AI41" s="5">
        <v>1.1120000000000001</v>
      </c>
      <c r="AJ41" s="5"/>
      <c r="AK41" s="5"/>
      <c r="AL41" s="5">
        <v>0.12</v>
      </c>
      <c r="AM41" s="5">
        <v>0</v>
      </c>
      <c r="AN41" s="5">
        <v>0.24199999999999999</v>
      </c>
      <c r="AO41" s="5"/>
      <c r="AP41" s="5">
        <v>0</v>
      </c>
      <c r="AQ41" s="5">
        <v>0</v>
      </c>
      <c r="AR41" s="5">
        <v>0</v>
      </c>
      <c r="AS41" s="5">
        <v>0</v>
      </c>
      <c r="AT41" s="5"/>
      <c r="AU41" s="5"/>
      <c r="AV41" s="5"/>
      <c r="AW41" s="5"/>
      <c r="AX41" s="5"/>
      <c r="AY41" s="5"/>
      <c r="AZ41" s="5"/>
      <c r="BA41" s="5"/>
      <c r="BB41" s="28">
        <f t="shared" si="13"/>
        <v>0</v>
      </c>
      <c r="BC41" s="28">
        <f t="shared" si="14"/>
        <v>0</v>
      </c>
    </row>
    <row r="42" spans="2:55" x14ac:dyDescent="0.25">
      <c r="B42" s="2" t="s">
        <v>25</v>
      </c>
      <c r="C42" s="12">
        <v>12.870000000000001</v>
      </c>
      <c r="D42" s="13">
        <v>0.33</v>
      </c>
      <c r="E42" s="13">
        <v>0.27600000000000002</v>
      </c>
      <c r="F42" s="5"/>
      <c r="G42" s="10">
        <v>0.19800000000000001</v>
      </c>
      <c r="H42" s="10">
        <v>1.2210000000000001</v>
      </c>
      <c r="I42" s="10">
        <v>10.358000000000001</v>
      </c>
      <c r="J42" s="10"/>
      <c r="K42" s="10">
        <v>0.35199999999999998</v>
      </c>
      <c r="L42" s="10"/>
      <c r="M42" s="10"/>
      <c r="N42" s="10">
        <v>0.246</v>
      </c>
      <c r="O42" s="10">
        <v>0.16500000000000001</v>
      </c>
      <c r="P42" s="10"/>
      <c r="Q42" s="10">
        <v>0.33</v>
      </c>
      <c r="R42" s="5"/>
      <c r="S42" s="5"/>
      <c r="T42" s="5"/>
      <c r="U42" s="5"/>
      <c r="V42" s="5">
        <v>0.33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>
        <v>0.01</v>
      </c>
      <c r="AH42" s="5"/>
      <c r="AI42" s="5">
        <v>0</v>
      </c>
      <c r="AJ42" s="5"/>
      <c r="AK42" s="5"/>
      <c r="AL42" s="5"/>
      <c r="AM42" s="5">
        <v>0</v>
      </c>
      <c r="AN42" s="10"/>
      <c r="AO42" s="10">
        <v>0.26600000000000001</v>
      </c>
      <c r="AP42" s="5">
        <v>0</v>
      </c>
      <c r="AQ42" s="5">
        <v>0</v>
      </c>
      <c r="AR42" s="5">
        <v>0</v>
      </c>
      <c r="AS42" s="5">
        <v>0</v>
      </c>
      <c r="AT42" s="5"/>
      <c r="AU42" s="5"/>
      <c r="AV42" s="5"/>
      <c r="AW42" s="5"/>
      <c r="AX42" s="5"/>
      <c r="AY42" s="5"/>
      <c r="AZ42" s="10"/>
      <c r="BA42" s="10"/>
      <c r="BB42" s="28">
        <f t="shared" si="13"/>
        <v>0.01</v>
      </c>
      <c r="BC42" s="28">
        <f t="shared" si="14"/>
        <v>0</v>
      </c>
    </row>
    <row r="43" spans="2:55" x14ac:dyDescent="0.25">
      <c r="B43" s="2" t="s">
        <v>66</v>
      </c>
      <c r="C43" s="12">
        <v>3602.170000000001</v>
      </c>
      <c r="D43" s="12">
        <v>3319.6370000000002</v>
      </c>
      <c r="E43" s="12">
        <v>1061.76217</v>
      </c>
      <c r="F43" s="5"/>
      <c r="G43" s="5">
        <v>385.61199999999917</v>
      </c>
      <c r="H43" s="5">
        <v>403.2</v>
      </c>
      <c r="I43" s="5">
        <v>400.35600000000181</v>
      </c>
      <c r="J43" s="5"/>
      <c r="K43" s="5">
        <v>352.75700000000001</v>
      </c>
      <c r="L43" s="5">
        <v>428.4</v>
      </c>
      <c r="M43" s="5">
        <v>453.6</v>
      </c>
      <c r="N43" s="5"/>
      <c r="O43" s="5">
        <v>699.4</v>
      </c>
      <c r="P43" s="5">
        <v>277.2</v>
      </c>
      <c r="Q43" s="5">
        <v>201.64500000000001</v>
      </c>
      <c r="R43" s="5">
        <v>352.82</v>
      </c>
      <c r="S43" s="5">
        <v>378.02499999999998</v>
      </c>
      <c r="T43" s="5">
        <v>831.63</v>
      </c>
      <c r="U43" s="5">
        <v>1.4999999999999999E-2</v>
      </c>
      <c r="V43" s="5">
        <v>781.21</v>
      </c>
      <c r="W43" s="5">
        <v>0.02</v>
      </c>
      <c r="X43" s="5">
        <v>478.83</v>
      </c>
      <c r="Y43" s="5">
        <v>3.5000000000000003E-2</v>
      </c>
      <c r="Z43" s="5">
        <v>428.42999999999995</v>
      </c>
      <c r="AA43" s="5">
        <v>6.5000000000000002E-2</v>
      </c>
      <c r="AB43" s="5">
        <v>43.275000000000006</v>
      </c>
      <c r="AC43" s="5">
        <v>25.282</v>
      </c>
      <c r="AD43" s="5">
        <v>403.26400000000001</v>
      </c>
      <c r="AE43" s="5">
        <v>25.161180000000002</v>
      </c>
      <c r="AF43" s="5">
        <v>0.08</v>
      </c>
      <c r="AG43" s="5">
        <v>4.5999999999999999E-2</v>
      </c>
      <c r="AH43" s="5">
        <v>480.24799999999999</v>
      </c>
      <c r="AI43" s="5">
        <v>9.4E-2</v>
      </c>
      <c r="AJ43" s="5">
        <v>26.315000000000001</v>
      </c>
      <c r="AK43" s="5">
        <v>26.091999999999999</v>
      </c>
      <c r="AL43" s="5">
        <v>26.276</v>
      </c>
      <c r="AM43" s="5">
        <v>47.936990000000002</v>
      </c>
      <c r="AN43" s="5">
        <v>0.113</v>
      </c>
      <c r="AO43" s="5">
        <v>26.135999999999999</v>
      </c>
      <c r="AP43" s="5">
        <v>130.589</v>
      </c>
      <c r="AQ43" s="5">
        <v>66.470191999999997</v>
      </c>
      <c r="AR43" s="5">
        <v>80.277000000000001</v>
      </c>
      <c r="AS43" s="5">
        <v>115.354</v>
      </c>
      <c r="AT43" s="5"/>
      <c r="AU43" s="5"/>
      <c r="AV43" s="5"/>
      <c r="AW43" s="5"/>
      <c r="AX43" s="5"/>
      <c r="AY43" s="5"/>
      <c r="AZ43" s="5"/>
      <c r="BA43" s="5"/>
      <c r="BB43" s="28">
        <f t="shared" si="13"/>
        <v>428.55117999999999</v>
      </c>
      <c r="BC43" s="28">
        <f t="shared" si="14"/>
        <v>392.69019199999997</v>
      </c>
    </row>
    <row r="44" spans="2:55" x14ac:dyDescent="0.25">
      <c r="B44" s="2" t="s">
        <v>26</v>
      </c>
      <c r="C44" s="12">
        <v>0</v>
      </c>
      <c r="D44" s="12">
        <v>0</v>
      </c>
      <c r="E44" s="12">
        <v>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>
        <v>0</v>
      </c>
      <c r="AJ44" s="5"/>
      <c r="AK44" s="5"/>
      <c r="AL44" s="5"/>
      <c r="AM44" s="5">
        <v>0</v>
      </c>
      <c r="AN44" s="5"/>
      <c r="AO44" s="5"/>
      <c r="AP44" s="5">
        <v>0</v>
      </c>
      <c r="AQ44" s="5">
        <v>0</v>
      </c>
      <c r="AR44" s="5">
        <v>0</v>
      </c>
      <c r="AS44" s="5">
        <v>0</v>
      </c>
      <c r="AT44" s="5"/>
      <c r="AU44" s="5"/>
      <c r="AV44" s="5"/>
      <c r="AW44" s="5"/>
      <c r="AX44" s="5"/>
      <c r="AY44" s="5"/>
      <c r="AZ44" s="5"/>
      <c r="BA44" s="5"/>
      <c r="BB44" s="28">
        <f t="shared" si="13"/>
        <v>0</v>
      </c>
      <c r="BC44" s="28">
        <f t="shared" si="14"/>
        <v>0</v>
      </c>
    </row>
    <row r="45" spans="2:55" x14ac:dyDescent="0.25">
      <c r="B45" s="2" t="s">
        <v>27</v>
      </c>
      <c r="C45" s="12">
        <v>56.849000000000004</v>
      </c>
      <c r="D45" s="12">
        <v>40.75</v>
      </c>
      <c r="E45" s="12">
        <v>27.322000000000003</v>
      </c>
      <c r="F45" s="5">
        <v>4.7699999999999996</v>
      </c>
      <c r="G45" s="5"/>
      <c r="H45" s="5"/>
      <c r="I45" s="5"/>
      <c r="J45" s="5"/>
      <c r="K45" s="5"/>
      <c r="L45" s="5">
        <v>15</v>
      </c>
      <c r="M45" s="5"/>
      <c r="N45" s="5">
        <v>1.754</v>
      </c>
      <c r="O45" s="5"/>
      <c r="P45" s="5">
        <v>16.510000000000002</v>
      </c>
      <c r="Q45" s="5">
        <v>18.815000000000001</v>
      </c>
      <c r="R45" s="5"/>
      <c r="S45" s="5"/>
      <c r="T45" s="5"/>
      <c r="U45" s="5"/>
      <c r="V45" s="5"/>
      <c r="W45" s="5"/>
      <c r="X45" s="5"/>
      <c r="Y45" s="5">
        <v>2.5</v>
      </c>
      <c r="Z45" s="5"/>
      <c r="AA45" s="5">
        <v>19.11</v>
      </c>
      <c r="AB45" s="5"/>
      <c r="AC45" s="5">
        <v>19.14</v>
      </c>
      <c r="AD45" s="5"/>
      <c r="AE45" s="5"/>
      <c r="AF45" s="5"/>
      <c r="AG45" s="5"/>
      <c r="AH45" s="5"/>
      <c r="AI45" s="5">
        <v>0</v>
      </c>
      <c r="AJ45" s="5"/>
      <c r="AK45" s="5"/>
      <c r="AL45" s="5"/>
      <c r="AM45" s="5">
        <v>0</v>
      </c>
      <c r="AN45" s="5">
        <v>26.719000000000001</v>
      </c>
      <c r="AO45" s="5">
        <v>0.60299999999999998</v>
      </c>
      <c r="AP45" s="5">
        <v>0</v>
      </c>
      <c r="AQ45" s="5">
        <v>0</v>
      </c>
      <c r="AR45" s="5">
        <v>0</v>
      </c>
      <c r="AS45" s="5">
        <v>0</v>
      </c>
      <c r="AT45" s="5"/>
      <c r="AU45" s="5"/>
      <c r="AV45" s="5"/>
      <c r="AW45" s="5"/>
      <c r="AX45" s="5"/>
      <c r="AY45" s="5"/>
      <c r="AZ45" s="5"/>
      <c r="BA45" s="5"/>
      <c r="BB45" s="28">
        <f t="shared" si="13"/>
        <v>0</v>
      </c>
      <c r="BC45" s="28">
        <f t="shared" si="14"/>
        <v>0</v>
      </c>
    </row>
    <row r="46" spans="2:55" x14ac:dyDescent="0.25">
      <c r="B46" s="2" t="s">
        <v>28</v>
      </c>
      <c r="C46" s="12">
        <v>5572.317</v>
      </c>
      <c r="D46" s="12">
        <v>5437.3804999999993</v>
      </c>
      <c r="E46" s="12">
        <v>5060.68</v>
      </c>
      <c r="F46" s="5">
        <v>417.82799999999997</v>
      </c>
      <c r="G46" s="5">
        <v>488.697</v>
      </c>
      <c r="H46" s="5">
        <v>774.62800000000004</v>
      </c>
      <c r="I46" s="5">
        <v>383.62000000000006</v>
      </c>
      <c r="J46" s="5">
        <v>463.17099999999999</v>
      </c>
      <c r="K46" s="5">
        <v>794.89700000000005</v>
      </c>
      <c r="L46" s="5">
        <v>466.40449999999993</v>
      </c>
      <c r="M46" s="5">
        <v>400.59099999999995</v>
      </c>
      <c r="N46" s="5">
        <v>548.32399999999961</v>
      </c>
      <c r="O46" s="5">
        <v>235.23099999999999</v>
      </c>
      <c r="P46" s="5">
        <v>234.9255</v>
      </c>
      <c r="Q46" s="5">
        <v>364</v>
      </c>
      <c r="R46" s="5">
        <v>390.19299999999998</v>
      </c>
      <c r="S46" s="5">
        <v>605.88</v>
      </c>
      <c r="T46" s="5">
        <v>470.94</v>
      </c>
      <c r="U46" s="5">
        <v>585.1105</v>
      </c>
      <c r="V46" s="5">
        <v>660.45749999999998</v>
      </c>
      <c r="W46" s="5">
        <v>532.07299999999998</v>
      </c>
      <c r="X46" s="5">
        <v>639.96749999999997</v>
      </c>
      <c r="Y46" s="5">
        <v>536.84799999999996</v>
      </c>
      <c r="Z46" s="5">
        <v>385.75400000000002</v>
      </c>
      <c r="AA46" s="5">
        <v>189.57900000000001</v>
      </c>
      <c r="AB46" s="5">
        <v>191.578</v>
      </c>
      <c r="AC46" s="5">
        <v>249</v>
      </c>
      <c r="AD46" s="5">
        <v>436.27110999999996</v>
      </c>
      <c r="AE46" s="5">
        <v>384.00389000000001</v>
      </c>
      <c r="AF46" s="5">
        <v>442.34399999999999</v>
      </c>
      <c r="AG46" s="5">
        <v>479.21949999999998</v>
      </c>
      <c r="AH46" s="5">
        <v>578.93299999999999</v>
      </c>
      <c r="AI46" s="5">
        <v>376.86700000000002</v>
      </c>
      <c r="AJ46" s="5">
        <v>587.07849999999996</v>
      </c>
      <c r="AK46" s="5">
        <v>447.81049999999999</v>
      </c>
      <c r="AL46" s="5">
        <v>290.95850000000002</v>
      </c>
      <c r="AM46" s="5">
        <v>315.71600000000001</v>
      </c>
      <c r="AN46" s="5">
        <v>329.25</v>
      </c>
      <c r="AO46" s="5">
        <v>392.22800000000001</v>
      </c>
      <c r="AP46" s="5">
        <v>500.71400000000006</v>
      </c>
      <c r="AQ46" s="5">
        <v>496.61</v>
      </c>
      <c r="AR46" s="5">
        <v>418.4735</v>
      </c>
      <c r="AS46" s="5">
        <v>358.49299999999999</v>
      </c>
      <c r="AT46" s="5"/>
      <c r="AU46" s="5"/>
      <c r="AV46" s="5"/>
      <c r="AW46" s="5"/>
      <c r="AX46" s="5"/>
      <c r="AY46" s="5"/>
      <c r="AZ46" s="5"/>
      <c r="BA46" s="5"/>
      <c r="BB46" s="28">
        <f t="shared" si="13"/>
        <v>1741.8384999999998</v>
      </c>
      <c r="BC46" s="28">
        <f t="shared" si="14"/>
        <v>1774.2905000000001</v>
      </c>
    </row>
    <row r="47" spans="2:55" x14ac:dyDescent="0.25">
      <c r="B47" s="2" t="s">
        <v>29</v>
      </c>
      <c r="C47" s="12">
        <v>1021.715</v>
      </c>
      <c r="D47" s="12">
        <v>508.72500000000002</v>
      </c>
      <c r="E47" s="12">
        <v>687.279</v>
      </c>
      <c r="F47" s="5">
        <v>50.648000000000003</v>
      </c>
      <c r="G47" s="5">
        <v>63.046999999999997</v>
      </c>
      <c r="H47" s="5">
        <v>94.4</v>
      </c>
      <c r="I47" s="5">
        <v>180.20099999999999</v>
      </c>
      <c r="J47" s="5">
        <v>0.1</v>
      </c>
      <c r="K47" s="5"/>
      <c r="L47" s="5">
        <v>55.000999999999998</v>
      </c>
      <c r="M47" s="5">
        <v>201.05</v>
      </c>
      <c r="N47" s="5">
        <v>237.05799999999999</v>
      </c>
      <c r="O47" s="5">
        <v>96</v>
      </c>
      <c r="P47" s="5"/>
      <c r="Q47" s="5">
        <v>44.21</v>
      </c>
      <c r="R47" s="5">
        <v>345.05</v>
      </c>
      <c r="S47" s="5">
        <v>79.25</v>
      </c>
      <c r="T47" s="5"/>
      <c r="U47" s="5">
        <v>11.930999999999999</v>
      </c>
      <c r="V47" s="5"/>
      <c r="W47" s="5">
        <v>1.024</v>
      </c>
      <c r="X47" s="5">
        <v>1.0329999999999999</v>
      </c>
      <c r="Y47" s="5">
        <v>26.087</v>
      </c>
      <c r="Z47" s="5">
        <v>1.228</v>
      </c>
      <c r="AA47" s="5">
        <v>37.591999999999999</v>
      </c>
      <c r="AB47" s="5">
        <v>5.0469999999999997</v>
      </c>
      <c r="AC47" s="5">
        <v>0.48299999999999998</v>
      </c>
      <c r="AD47" s="5"/>
      <c r="AE47" s="5">
        <v>24.297000000000001</v>
      </c>
      <c r="AF47" s="5">
        <v>74.638000000000005</v>
      </c>
      <c r="AG47" s="5">
        <v>46</v>
      </c>
      <c r="AH47" s="5">
        <v>79.400999999999996</v>
      </c>
      <c r="AI47" s="5">
        <v>106.033</v>
      </c>
      <c r="AJ47" s="5">
        <v>5.8000000000000003E-2</v>
      </c>
      <c r="AK47" s="5">
        <v>47.241999999999997</v>
      </c>
      <c r="AL47" s="5">
        <v>14.13</v>
      </c>
      <c r="AM47" s="5">
        <v>14.994999999999999</v>
      </c>
      <c r="AN47" s="5">
        <v>88.11</v>
      </c>
      <c r="AO47" s="5">
        <v>192.375</v>
      </c>
      <c r="AP47" s="5">
        <v>186.98099999999999</v>
      </c>
      <c r="AQ47" s="5">
        <v>185.38499999999999</v>
      </c>
      <c r="AR47" s="5">
        <v>176.27600000000001</v>
      </c>
      <c r="AS47" s="5">
        <v>251.14500000000001</v>
      </c>
      <c r="AT47" s="5"/>
      <c r="AU47" s="5"/>
      <c r="AV47" s="5"/>
      <c r="AW47" s="5"/>
      <c r="AX47" s="5"/>
      <c r="AY47" s="5"/>
      <c r="AZ47" s="5"/>
      <c r="BA47" s="5"/>
      <c r="BB47" s="28">
        <f t="shared" si="13"/>
        <v>144.935</v>
      </c>
      <c r="BC47" s="28">
        <f t="shared" si="14"/>
        <v>799.78700000000003</v>
      </c>
    </row>
    <row r="48" spans="2:55" x14ac:dyDescent="0.25">
      <c r="B48" s="2" t="s">
        <v>30</v>
      </c>
      <c r="C48" s="12">
        <v>18.974999999999998</v>
      </c>
      <c r="D48" s="12">
        <v>7.8</v>
      </c>
      <c r="E48" s="12"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v>0.82499999999999996</v>
      </c>
      <c r="Q48" s="5">
        <v>18.149999999999999</v>
      </c>
      <c r="R48" s="5"/>
      <c r="S48" s="5"/>
      <c r="T48" s="5"/>
      <c r="U48" s="5"/>
      <c r="V48" s="5"/>
      <c r="W48" s="5"/>
      <c r="X48" s="5"/>
      <c r="Y48" s="5"/>
      <c r="Z48" s="5"/>
      <c r="AA48" s="5">
        <v>7.8</v>
      </c>
      <c r="AB48" s="5"/>
      <c r="AC48" s="5"/>
      <c r="AD48" s="5"/>
      <c r="AE48" s="5"/>
      <c r="AF48" s="5"/>
      <c r="AG48" s="5"/>
      <c r="AH48" s="5"/>
      <c r="AI48" s="5">
        <v>0</v>
      </c>
      <c r="AJ48" s="5"/>
      <c r="AK48" s="5"/>
      <c r="AL48" s="5"/>
      <c r="AM48" s="5">
        <v>0</v>
      </c>
      <c r="AN48" s="5"/>
      <c r="AO48" s="5"/>
      <c r="AP48" s="5">
        <v>0</v>
      </c>
      <c r="AQ48" s="5">
        <v>14.803000000000001</v>
      </c>
      <c r="AR48" s="5">
        <v>0</v>
      </c>
      <c r="AS48" s="5">
        <v>0</v>
      </c>
      <c r="AT48" s="5"/>
      <c r="AU48" s="5"/>
      <c r="AV48" s="5"/>
      <c r="AW48" s="5"/>
      <c r="AX48" s="5"/>
      <c r="AY48" s="5"/>
      <c r="AZ48" s="5"/>
      <c r="BA48" s="5"/>
      <c r="BB48" s="28">
        <f t="shared" si="13"/>
        <v>0</v>
      </c>
      <c r="BC48" s="28">
        <f t="shared" si="14"/>
        <v>14.803000000000001</v>
      </c>
    </row>
    <row r="49" spans="2:55" x14ac:dyDescent="0.25">
      <c r="B49" s="2" t="s">
        <v>31</v>
      </c>
      <c r="C49" s="12">
        <v>313.34999999999997</v>
      </c>
      <c r="D49" s="12">
        <v>26.4</v>
      </c>
      <c r="E49" s="12">
        <v>382.60200000000003</v>
      </c>
      <c r="F49" s="5">
        <v>93.05</v>
      </c>
      <c r="G49" s="5">
        <v>25.4</v>
      </c>
      <c r="H49" s="5">
        <v>68.849999999999994</v>
      </c>
      <c r="I49" s="5">
        <v>100.8</v>
      </c>
      <c r="J49" s="5"/>
      <c r="K49" s="5">
        <v>25.25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>
        <v>1.1000000000000001</v>
      </c>
      <c r="W49" s="5"/>
      <c r="X49" s="5">
        <v>24.9</v>
      </c>
      <c r="Y49" s="5"/>
      <c r="Z49" s="5">
        <v>0.2</v>
      </c>
      <c r="AA49" s="5"/>
      <c r="AB49" s="5">
        <v>0.2</v>
      </c>
      <c r="AC49" s="5"/>
      <c r="AD49" s="5">
        <v>0.3</v>
      </c>
      <c r="AE49" s="5"/>
      <c r="AF49" s="5">
        <v>0.2</v>
      </c>
      <c r="AG49" s="5"/>
      <c r="AH49" s="5">
        <v>0.2</v>
      </c>
      <c r="AI49" s="5">
        <v>51.2</v>
      </c>
      <c r="AJ49" s="5">
        <v>79.45</v>
      </c>
      <c r="AK49" s="5">
        <v>50.7</v>
      </c>
      <c r="AL49" s="5">
        <v>50.408000000000001</v>
      </c>
      <c r="AM49" s="5">
        <v>0.26400000000000001</v>
      </c>
      <c r="AN49" s="5">
        <v>98.83</v>
      </c>
      <c r="AO49" s="5">
        <v>51.05</v>
      </c>
      <c r="AP49" s="5">
        <v>124.32</v>
      </c>
      <c r="AQ49" s="5">
        <v>201.52799999999999</v>
      </c>
      <c r="AR49" s="5">
        <v>102.727</v>
      </c>
      <c r="AS49" s="5">
        <v>0</v>
      </c>
      <c r="AT49" s="5"/>
      <c r="AU49" s="5"/>
      <c r="AV49" s="5"/>
      <c r="AW49" s="5"/>
      <c r="AX49" s="5"/>
      <c r="AY49" s="5"/>
      <c r="AZ49" s="5"/>
      <c r="BA49" s="5"/>
      <c r="BB49" s="28">
        <f t="shared" si="13"/>
        <v>0.5</v>
      </c>
      <c r="BC49" s="28">
        <f t="shared" si="14"/>
        <v>428.57499999999993</v>
      </c>
    </row>
    <row r="50" spans="2:55" x14ac:dyDescent="0.25">
      <c r="B50" s="2" t="s">
        <v>32</v>
      </c>
      <c r="C50" s="12">
        <v>3006.1343999999999</v>
      </c>
      <c r="D50" s="12">
        <v>2377.2691</v>
      </c>
      <c r="E50" s="12">
        <v>2694.2658000000001</v>
      </c>
      <c r="F50" s="5">
        <v>262.9366</v>
      </c>
      <c r="G50" s="5">
        <v>431.79939999999999</v>
      </c>
      <c r="H50" s="5">
        <v>179.16560000000004</v>
      </c>
      <c r="I50" s="5">
        <v>76.724000000000018</v>
      </c>
      <c r="J50" s="5">
        <v>92.634200000000007</v>
      </c>
      <c r="K50" s="5">
        <v>158.97940000000003</v>
      </c>
      <c r="L50" s="5">
        <v>129.28089999999997</v>
      </c>
      <c r="M50" s="5">
        <v>146.1182</v>
      </c>
      <c r="N50" s="5">
        <v>296.86479999999995</v>
      </c>
      <c r="O50" s="5">
        <v>260.64620000000002</v>
      </c>
      <c r="P50" s="5">
        <v>742.98509999999999</v>
      </c>
      <c r="Q50" s="5">
        <v>228</v>
      </c>
      <c r="R50" s="5">
        <v>97.238600000000005</v>
      </c>
      <c r="S50" s="5">
        <v>255.57600000000002</v>
      </c>
      <c r="T50" s="5">
        <v>171.667</v>
      </c>
      <c r="U50" s="5">
        <v>117.02210000000001</v>
      </c>
      <c r="V50" s="5">
        <v>132.0915</v>
      </c>
      <c r="W50" s="5">
        <v>131.16460000000001</v>
      </c>
      <c r="X50" s="5">
        <v>597.01350000000002</v>
      </c>
      <c r="Y50" s="5">
        <v>150.71359999999999</v>
      </c>
      <c r="Z50" s="5">
        <v>115.55080000000001</v>
      </c>
      <c r="AA50" s="5">
        <v>105.5158</v>
      </c>
      <c r="AB50" s="5">
        <v>76.715599999999995</v>
      </c>
      <c r="AC50" s="5">
        <v>427</v>
      </c>
      <c r="AD50" s="5">
        <v>188.74</v>
      </c>
      <c r="AE50" s="5">
        <v>120.38</v>
      </c>
      <c r="AF50" s="5">
        <v>88.430600000000013</v>
      </c>
      <c r="AG50" s="5">
        <v>95.843900000000005</v>
      </c>
      <c r="AH50" s="5">
        <v>139.51999999999998</v>
      </c>
      <c r="AI50" s="5">
        <v>226.12</v>
      </c>
      <c r="AJ50" s="5">
        <v>851.15870000000007</v>
      </c>
      <c r="AK50" s="5">
        <v>242.74210000000005</v>
      </c>
      <c r="AL50" s="5">
        <v>73.591700000000003</v>
      </c>
      <c r="AM50" s="5">
        <v>296.3032</v>
      </c>
      <c r="AN50" s="5">
        <v>112.84900000000002</v>
      </c>
      <c r="AO50" s="5">
        <v>258.58659999999998</v>
      </c>
      <c r="AP50" s="5">
        <v>694.28340000000003</v>
      </c>
      <c r="AQ50" s="5">
        <v>137.99960000000002</v>
      </c>
      <c r="AR50" s="5">
        <v>600.06770000000006</v>
      </c>
      <c r="AS50" s="5">
        <v>321.29859999999996</v>
      </c>
      <c r="AT50" s="5"/>
      <c r="AU50" s="5"/>
      <c r="AV50" s="5"/>
      <c r="AW50" s="5"/>
      <c r="AX50" s="5"/>
      <c r="AY50" s="5"/>
      <c r="AZ50" s="5"/>
      <c r="BA50" s="5"/>
      <c r="BB50" s="28">
        <f t="shared" si="13"/>
        <v>493.39450000000005</v>
      </c>
      <c r="BC50" s="28">
        <f t="shared" si="14"/>
        <v>1753.6493</v>
      </c>
    </row>
    <row r="51" spans="2:55" x14ac:dyDescent="0.25">
      <c r="B51" s="2"/>
      <c r="C51" s="2"/>
      <c r="D51" s="2"/>
      <c r="E51" s="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12"/>
      <c r="BC51" s="27"/>
    </row>
    <row r="52" spans="2:55" x14ac:dyDescent="0.25">
      <c r="B52" s="3" t="s">
        <v>33</v>
      </c>
      <c r="C52" s="6">
        <f t="shared" ref="C52:X52" si="15">+SUM(C54:C64)</f>
        <v>59759.039499999992</v>
      </c>
      <c r="D52" s="6">
        <f t="shared" si="15"/>
        <v>57498.640366448097</v>
      </c>
      <c r="E52" s="6">
        <f t="shared" si="15"/>
        <v>72364.297500000001</v>
      </c>
      <c r="F52" s="6">
        <f t="shared" si="15"/>
        <v>4340.174</v>
      </c>
      <c r="G52" s="6">
        <f t="shared" si="15"/>
        <v>5132.8904999999995</v>
      </c>
      <c r="H52" s="6">
        <f t="shared" si="15"/>
        <v>5054.5050000000001</v>
      </c>
      <c r="I52" s="6">
        <f t="shared" si="15"/>
        <v>4856.3389999999999</v>
      </c>
      <c r="J52" s="6">
        <f t="shared" si="15"/>
        <v>4114.9915000000001</v>
      </c>
      <c r="K52" s="6">
        <f t="shared" si="15"/>
        <v>4696.9264999999996</v>
      </c>
      <c r="L52" s="6">
        <f t="shared" si="15"/>
        <v>4299.5652499999997</v>
      </c>
      <c r="M52" s="6">
        <f t="shared" si="15"/>
        <v>4734.7094999999999</v>
      </c>
      <c r="N52" s="6">
        <f t="shared" si="15"/>
        <v>5294.3859999999995</v>
      </c>
      <c r="O52" s="6">
        <f t="shared" si="15"/>
        <v>6126.2404999999999</v>
      </c>
      <c r="P52" s="6">
        <f t="shared" si="15"/>
        <v>4600.8367500000004</v>
      </c>
      <c r="Q52" s="6"/>
      <c r="R52" s="6">
        <f t="shared" si="15"/>
        <v>5218.4075000000003</v>
      </c>
      <c r="S52" s="6">
        <f t="shared" si="15"/>
        <v>5024.5860000000002</v>
      </c>
      <c r="T52" s="6">
        <f t="shared" si="15"/>
        <v>5219.21</v>
      </c>
      <c r="U52" s="6">
        <f t="shared" si="15"/>
        <v>5150.5632500000002</v>
      </c>
      <c r="V52" s="6">
        <f t="shared" si="15"/>
        <v>4672.7808664480972</v>
      </c>
      <c r="W52" s="6">
        <f t="shared" si="15"/>
        <v>4500.8914999999997</v>
      </c>
      <c r="X52" s="6">
        <f t="shared" si="15"/>
        <v>5008.4987500000007</v>
      </c>
      <c r="Y52" s="6">
        <f>+SUM(Y54:Y64)</f>
        <v>4494.1910000000007</v>
      </c>
      <c r="Z52" s="6">
        <f t="shared" ref="Z52:BC52" si="16">+SUM(Z54:Z64)</f>
        <v>4434.0050000000001</v>
      </c>
      <c r="AA52" s="6">
        <f t="shared" si="16"/>
        <v>4431.6244999999999</v>
      </c>
      <c r="AB52" s="6">
        <f t="shared" si="16"/>
        <v>4248.4579999999996</v>
      </c>
      <c r="AC52" s="6">
        <f t="shared" si="16"/>
        <v>5095.424</v>
      </c>
      <c r="AD52" s="6">
        <f t="shared" si="16"/>
        <v>4964.2995599999995</v>
      </c>
      <c r="AE52" s="6">
        <f t="shared" si="16"/>
        <v>6028.782940000001</v>
      </c>
      <c r="AF52" s="6">
        <f t="shared" si="16"/>
        <v>6239.6234999999997</v>
      </c>
      <c r="AG52" s="6">
        <f t="shared" si="16"/>
        <v>5809.0427500000005</v>
      </c>
      <c r="AH52" s="6">
        <f t="shared" si="16"/>
        <v>7819.6709999999994</v>
      </c>
      <c r="AI52" s="6">
        <f t="shared" si="16"/>
        <v>5404.0530000000008</v>
      </c>
      <c r="AJ52" s="6">
        <f t="shared" si="16"/>
        <v>5294.9932500000004</v>
      </c>
      <c r="AK52" s="6">
        <f t="shared" si="16"/>
        <v>6274.7522499999995</v>
      </c>
      <c r="AL52" s="6">
        <f t="shared" si="16"/>
        <v>6049.3022500000006</v>
      </c>
      <c r="AM52" s="6">
        <f t="shared" si="16"/>
        <v>5309.4380000000001</v>
      </c>
      <c r="AN52" s="6">
        <f t="shared" si="16"/>
        <v>7011.1</v>
      </c>
      <c r="AO52" s="6">
        <f t="shared" si="16"/>
        <v>6159.2389999999996</v>
      </c>
      <c r="AP52" s="6">
        <f t="shared" si="16"/>
        <v>5914.4959999999992</v>
      </c>
      <c r="AQ52" s="6">
        <f t="shared" si="16"/>
        <v>4841.4030000000002</v>
      </c>
      <c r="AR52" s="6">
        <f t="shared" si="16"/>
        <v>6630.2217499999997</v>
      </c>
      <c r="AS52" s="6">
        <f t="shared" si="16"/>
        <v>6160.9174999999996</v>
      </c>
      <c r="AT52" s="6">
        <f t="shared" si="16"/>
        <v>0</v>
      </c>
      <c r="AU52" s="6">
        <f t="shared" si="16"/>
        <v>0</v>
      </c>
      <c r="AV52" s="6">
        <f t="shared" si="16"/>
        <v>0</v>
      </c>
      <c r="AW52" s="6">
        <f t="shared" si="16"/>
        <v>0</v>
      </c>
      <c r="AX52" s="6">
        <f t="shared" si="16"/>
        <v>0</v>
      </c>
      <c r="AY52" s="6">
        <f t="shared" si="16"/>
        <v>0</v>
      </c>
      <c r="AZ52" s="6">
        <f t="shared" si="16"/>
        <v>0</v>
      </c>
      <c r="BA52" s="6">
        <f t="shared" si="16"/>
        <v>0</v>
      </c>
      <c r="BB52" s="6">
        <f t="shared" si="16"/>
        <v>23041.748749999999</v>
      </c>
      <c r="BC52" s="6">
        <f t="shared" si="16"/>
        <v>23547.038250000005</v>
      </c>
    </row>
    <row r="53" spans="2:55" x14ac:dyDescent="0.25">
      <c r="B53" s="2"/>
      <c r="C53" s="2"/>
      <c r="D53" s="2"/>
      <c r="E53" s="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12"/>
      <c r="BC53" s="27"/>
    </row>
    <row r="54" spans="2:55" x14ac:dyDescent="0.25">
      <c r="B54" s="2" t="s">
        <v>34</v>
      </c>
      <c r="C54" s="12">
        <v>5.359</v>
      </c>
      <c r="D54" s="12">
        <v>64.47</v>
      </c>
      <c r="E54" s="12">
        <v>25.298999999999999</v>
      </c>
      <c r="F54" s="5"/>
      <c r="G54" s="5">
        <v>2.0510000000000002</v>
      </c>
      <c r="H54" s="5"/>
      <c r="I54" s="5"/>
      <c r="J54" s="5"/>
      <c r="K54" s="5">
        <v>0.55000000000000004</v>
      </c>
      <c r="L54" s="5">
        <v>0.77</v>
      </c>
      <c r="M54" s="5"/>
      <c r="N54" s="5">
        <v>1.845</v>
      </c>
      <c r="O54" s="5">
        <v>0.14299999999999999</v>
      </c>
      <c r="P54" s="5"/>
      <c r="Q54" s="5"/>
      <c r="R54" s="5">
        <v>7.806</v>
      </c>
      <c r="S54" s="5">
        <v>0.33300000000000002</v>
      </c>
      <c r="T54" s="5">
        <v>19.2</v>
      </c>
      <c r="U54" s="5">
        <v>4.74</v>
      </c>
      <c r="V54" s="5">
        <v>0.113</v>
      </c>
      <c r="W54" s="5">
        <v>5.1859999999999999</v>
      </c>
      <c r="X54" s="5">
        <v>2.7759999999999998</v>
      </c>
      <c r="Y54" s="5"/>
      <c r="Z54" s="5">
        <v>19.2</v>
      </c>
      <c r="AA54" s="5">
        <v>4.7119999999999997</v>
      </c>
      <c r="AB54" s="5">
        <v>0.28199999999999997</v>
      </c>
      <c r="AC54" s="5">
        <v>0.122</v>
      </c>
      <c r="AD54" s="5"/>
      <c r="AE54" s="5"/>
      <c r="AF54" s="5">
        <v>3.1640000000000001</v>
      </c>
      <c r="AG54" s="5"/>
      <c r="AH54" s="5"/>
      <c r="AI54" s="5">
        <v>0</v>
      </c>
      <c r="AJ54" s="5">
        <v>0.84599999999999997</v>
      </c>
      <c r="AK54" s="5">
        <v>0.4</v>
      </c>
      <c r="AL54" s="5">
        <v>4.9000000000000002E-2</v>
      </c>
      <c r="AM54" s="5">
        <v>1.55</v>
      </c>
      <c r="AN54" s="5">
        <v>19.29</v>
      </c>
      <c r="AO54" s="5"/>
      <c r="AP54" s="5">
        <v>8.5000000000000006E-2</v>
      </c>
      <c r="AQ54" s="5">
        <v>0.121</v>
      </c>
      <c r="AR54" s="5">
        <v>0.56000000000000005</v>
      </c>
      <c r="AS54" s="5">
        <v>45.72</v>
      </c>
      <c r="AT54" s="5"/>
      <c r="AU54" s="5"/>
      <c r="AV54" s="5"/>
      <c r="AW54" s="5"/>
      <c r="AX54" s="5"/>
      <c r="AY54" s="5"/>
      <c r="AZ54" s="5"/>
      <c r="BA54" s="5"/>
      <c r="BB54" s="12">
        <f>+AD54+AE54+AF54+AG54</f>
        <v>3.1640000000000001</v>
      </c>
      <c r="BC54" s="28">
        <f>+AP54+AQ54+AR54+AS54</f>
        <v>46.485999999999997</v>
      </c>
    </row>
    <row r="55" spans="2:55" x14ac:dyDescent="0.25">
      <c r="B55" s="2" t="s">
        <v>35</v>
      </c>
      <c r="C55" s="12">
        <v>0</v>
      </c>
      <c r="D55" s="12">
        <v>0</v>
      </c>
      <c r="E55" s="12">
        <v>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>
        <v>0</v>
      </c>
      <c r="AJ55" s="5"/>
      <c r="AK55" s="5"/>
      <c r="AL55" s="5"/>
      <c r="AM55" s="5">
        <v>0</v>
      </c>
      <c r="AN55" s="5"/>
      <c r="AO55" s="5"/>
      <c r="AP55" s="5">
        <v>0</v>
      </c>
      <c r="AQ55" s="5">
        <v>0</v>
      </c>
      <c r="AR55" s="5">
        <v>0</v>
      </c>
      <c r="AS55" s="5">
        <v>0</v>
      </c>
      <c r="AT55" s="5"/>
      <c r="AU55" s="5"/>
      <c r="AV55" s="5"/>
      <c r="AW55" s="5"/>
      <c r="AX55" s="5"/>
      <c r="AY55" s="5"/>
      <c r="AZ55" s="5"/>
      <c r="BA55" s="5"/>
      <c r="BB55" s="28">
        <f t="shared" ref="BB55:BB64" si="17">+AD55+AE55+AF55+AG55</f>
        <v>0</v>
      </c>
      <c r="BC55" s="28">
        <f t="shared" ref="BC55:BC64" si="18">+AP55+AQ55+AR55+AS55</f>
        <v>0</v>
      </c>
    </row>
    <row r="56" spans="2:55" x14ac:dyDescent="0.25">
      <c r="B56" s="2" t="s">
        <v>36</v>
      </c>
      <c r="C56" s="12">
        <v>2786.1585</v>
      </c>
      <c r="D56" s="12">
        <v>2718.1902499999997</v>
      </c>
      <c r="E56" s="12">
        <v>2536.1645000000003</v>
      </c>
      <c r="F56" s="5">
        <v>208.91399999999999</v>
      </c>
      <c r="G56" s="5">
        <v>244.3485</v>
      </c>
      <c r="H56" s="5">
        <v>387.31400000000002</v>
      </c>
      <c r="I56" s="5">
        <v>191.81000000000003</v>
      </c>
      <c r="J56" s="5">
        <v>231.5855</v>
      </c>
      <c r="K56" s="5">
        <v>397.44850000000002</v>
      </c>
      <c r="L56" s="5">
        <v>233.20224999999996</v>
      </c>
      <c r="M56" s="5">
        <v>200.29549999999998</v>
      </c>
      <c r="N56" s="5">
        <v>274.16199999999981</v>
      </c>
      <c r="O56" s="5">
        <v>117.6155</v>
      </c>
      <c r="P56" s="5">
        <v>117.46275</v>
      </c>
      <c r="Q56" s="5">
        <v>182</v>
      </c>
      <c r="R56" s="5">
        <v>195.09649999999999</v>
      </c>
      <c r="S56" s="5">
        <v>302.94</v>
      </c>
      <c r="T56" s="5">
        <v>235.47</v>
      </c>
      <c r="U56" s="5">
        <v>292.55525</v>
      </c>
      <c r="V56" s="5">
        <v>330.22874999999999</v>
      </c>
      <c r="W56" s="5">
        <v>266.03649999999999</v>
      </c>
      <c r="X56" s="5">
        <v>319.98374999999999</v>
      </c>
      <c r="Y56" s="5">
        <v>268.42399999999998</v>
      </c>
      <c r="Z56" s="5">
        <v>192.87700000000001</v>
      </c>
      <c r="AA56" s="5">
        <v>94.789500000000004</v>
      </c>
      <c r="AB56" s="5">
        <v>95.789000000000001</v>
      </c>
      <c r="AC56" s="5">
        <v>124</v>
      </c>
      <c r="AD56" s="5">
        <v>218.13556</v>
      </c>
      <c r="AE56" s="5">
        <v>192.00193999999999</v>
      </c>
      <c r="AF56" s="5">
        <v>221.07650000000001</v>
      </c>
      <c r="AG56" s="5">
        <v>239.60974999999999</v>
      </c>
      <c r="AH56" s="5">
        <v>289.46699999999998</v>
      </c>
      <c r="AI56" s="5">
        <v>188.43299999999999</v>
      </c>
      <c r="AJ56" s="5">
        <v>296.95925</v>
      </c>
      <c r="AK56" s="5">
        <v>226.40525</v>
      </c>
      <c r="AL56" s="5">
        <v>145.47925000000001</v>
      </c>
      <c r="AM56" s="5">
        <v>157.858</v>
      </c>
      <c r="AN56" s="5">
        <v>164.625</v>
      </c>
      <c r="AO56" s="5">
        <v>196.114</v>
      </c>
      <c r="AP56" s="5">
        <v>227.46100000000001</v>
      </c>
      <c r="AQ56" s="5">
        <v>225.977</v>
      </c>
      <c r="AR56" s="5">
        <v>219.00475</v>
      </c>
      <c r="AS56" s="5">
        <v>179.2465</v>
      </c>
      <c r="AT56" s="5"/>
      <c r="AU56" s="5"/>
      <c r="AV56" s="5"/>
      <c r="AW56" s="5"/>
      <c r="AX56" s="5"/>
      <c r="AY56" s="5"/>
      <c r="AZ56" s="5"/>
      <c r="BA56" s="5"/>
      <c r="BB56" s="28">
        <f t="shared" si="17"/>
        <v>870.8237499999999</v>
      </c>
      <c r="BC56" s="28">
        <f t="shared" si="18"/>
        <v>851.6892499999999</v>
      </c>
    </row>
    <row r="57" spans="2:55" x14ac:dyDescent="0.25">
      <c r="B57" s="2" t="s">
        <v>37</v>
      </c>
      <c r="C57" s="12">
        <v>1802.3290000000002</v>
      </c>
      <c r="D57" s="12">
        <v>2141.4049999999997</v>
      </c>
      <c r="E57" s="12">
        <v>7732.1839999999993</v>
      </c>
      <c r="F57" s="5">
        <v>73.150000000000006</v>
      </c>
      <c r="G57" s="5">
        <v>41.021999999999998</v>
      </c>
      <c r="H57" s="5">
        <v>162.30000000000001</v>
      </c>
      <c r="I57" s="5">
        <v>157.45400000000001</v>
      </c>
      <c r="J57" s="5">
        <v>201.95</v>
      </c>
      <c r="K57" s="5">
        <v>156.69800000000001</v>
      </c>
      <c r="L57" s="5">
        <v>177.3</v>
      </c>
      <c r="M57" s="5">
        <v>258.03699999999998</v>
      </c>
      <c r="N57" s="5">
        <v>205.90299999999999</v>
      </c>
      <c r="O57" s="5">
        <v>219.035</v>
      </c>
      <c r="P57" s="5">
        <v>63.48</v>
      </c>
      <c r="Q57" s="5">
        <v>86</v>
      </c>
      <c r="R57" s="5">
        <v>260.863</v>
      </c>
      <c r="S57" s="5">
        <v>125.4</v>
      </c>
      <c r="T57" s="5">
        <v>96.475999999999999</v>
      </c>
      <c r="U57" s="5">
        <v>176.333</v>
      </c>
      <c r="V57" s="5">
        <v>102.34</v>
      </c>
      <c r="W57" s="5">
        <v>159.626</v>
      </c>
      <c r="X57" s="5">
        <v>243.744</v>
      </c>
      <c r="Y57" s="5">
        <v>127.05200000000001</v>
      </c>
      <c r="Z57" s="5">
        <v>258.30500000000001</v>
      </c>
      <c r="AA57" s="5">
        <v>176.31100000000001</v>
      </c>
      <c r="AB57" s="5">
        <v>134.95500000000001</v>
      </c>
      <c r="AC57" s="5">
        <v>280</v>
      </c>
      <c r="AD57" s="5">
        <v>91.05</v>
      </c>
      <c r="AE57" s="5">
        <v>682.90300000000002</v>
      </c>
      <c r="AF57" s="5">
        <v>641.84100000000001</v>
      </c>
      <c r="AG57" s="5">
        <v>623.14499999999998</v>
      </c>
      <c r="AH57" s="5">
        <v>576.80600000000004</v>
      </c>
      <c r="AI57" s="5">
        <v>743.73</v>
      </c>
      <c r="AJ57" s="5">
        <v>638.51</v>
      </c>
      <c r="AK57" s="5">
        <v>669.12900000000002</v>
      </c>
      <c r="AL57" s="5">
        <v>459.59</v>
      </c>
      <c r="AM57" s="5">
        <v>744.40300000000002</v>
      </c>
      <c r="AN57" s="5">
        <v>1283.1769999999999</v>
      </c>
      <c r="AO57" s="5">
        <v>577.9</v>
      </c>
      <c r="AP57" s="5">
        <v>780.37399999999991</v>
      </c>
      <c r="AQ57" s="5">
        <v>881.423</v>
      </c>
      <c r="AR57" s="5">
        <v>1871.4099999999999</v>
      </c>
      <c r="AS57" s="5">
        <v>1227.394</v>
      </c>
      <c r="AT57" s="5"/>
      <c r="AU57" s="5"/>
      <c r="AV57" s="5"/>
      <c r="AW57" s="5"/>
      <c r="AX57" s="5"/>
      <c r="AY57" s="5"/>
      <c r="AZ57" s="5"/>
      <c r="BA57" s="5"/>
      <c r="BB57" s="28">
        <f t="shared" si="17"/>
        <v>2038.9389999999999</v>
      </c>
      <c r="BC57" s="28">
        <f t="shared" si="18"/>
        <v>4760.6009999999997</v>
      </c>
    </row>
    <row r="58" spans="2:55" x14ac:dyDescent="0.25">
      <c r="B58" s="2" t="s">
        <v>38</v>
      </c>
      <c r="C58" s="12">
        <v>6990.3720000000003</v>
      </c>
      <c r="D58" s="12">
        <v>6614.1921164480973</v>
      </c>
      <c r="E58" s="12">
        <v>9119.4680000000008</v>
      </c>
      <c r="F58" s="5">
        <v>273.76299999999998</v>
      </c>
      <c r="G58" s="5">
        <v>951.55700000000002</v>
      </c>
      <c r="H58" s="5">
        <v>602</v>
      </c>
      <c r="I58" s="5">
        <v>1024.184</v>
      </c>
      <c r="J58" s="5">
        <v>396.48</v>
      </c>
      <c r="K58" s="5">
        <v>310.55200000000002</v>
      </c>
      <c r="L58" s="5">
        <v>481.49400000000003</v>
      </c>
      <c r="M58" s="5">
        <v>410.07900000000001</v>
      </c>
      <c r="N58" s="5">
        <v>308.072</v>
      </c>
      <c r="O58" s="5">
        <v>903.73400000000004</v>
      </c>
      <c r="P58" s="5">
        <v>610.94399999999996</v>
      </c>
      <c r="Q58" s="5">
        <v>717.51300000000003</v>
      </c>
      <c r="R58" s="5">
        <v>177.58</v>
      </c>
      <c r="S58" s="5">
        <v>404.86500000000001</v>
      </c>
      <c r="T58" s="5">
        <v>320.108</v>
      </c>
      <c r="U58" s="5">
        <v>614.55799999999999</v>
      </c>
      <c r="V58" s="5">
        <v>675.30911644809748</v>
      </c>
      <c r="W58" s="5">
        <v>464.12900000000002</v>
      </c>
      <c r="X58" s="5">
        <v>342.16</v>
      </c>
      <c r="Y58" s="5">
        <v>826.46900000000005</v>
      </c>
      <c r="Z58" s="5">
        <v>939.53800000000001</v>
      </c>
      <c r="AA58" s="5">
        <v>685.56600000000003</v>
      </c>
      <c r="AB58" s="5">
        <v>531.96199999999999</v>
      </c>
      <c r="AC58" s="5">
        <v>631.94799999999998</v>
      </c>
      <c r="AD58" s="5">
        <v>198.565</v>
      </c>
      <c r="AE58" s="5">
        <v>157.94999999999999</v>
      </c>
      <c r="AF58" s="5">
        <v>139.97499999999999</v>
      </c>
      <c r="AG58" s="5">
        <v>191.28</v>
      </c>
      <c r="AH58" s="5">
        <v>444.53300000000002</v>
      </c>
      <c r="AI58" s="5">
        <v>1161.329</v>
      </c>
      <c r="AJ58" s="5">
        <v>919.91</v>
      </c>
      <c r="AK58" s="5">
        <v>1161.18</v>
      </c>
      <c r="AL58" s="5">
        <v>1429.163</v>
      </c>
      <c r="AM58" s="5">
        <v>798.76400000000001</v>
      </c>
      <c r="AN58" s="5">
        <v>927.67600000000004</v>
      </c>
      <c r="AO58" s="5">
        <v>1589.143</v>
      </c>
      <c r="AP58" s="5">
        <v>1102.9749999999999</v>
      </c>
      <c r="AQ58" s="5">
        <v>965.58</v>
      </c>
      <c r="AR58" s="5">
        <v>545.54200000000003</v>
      </c>
      <c r="AS58" s="5">
        <v>921.93100000000004</v>
      </c>
      <c r="AT58" s="5"/>
      <c r="AU58" s="5"/>
      <c r="AV58" s="5"/>
      <c r="AW58" s="5"/>
      <c r="AX58" s="5"/>
      <c r="AY58" s="5"/>
      <c r="AZ58" s="5"/>
      <c r="BA58" s="5"/>
      <c r="BB58" s="28">
        <f t="shared" si="17"/>
        <v>687.77</v>
      </c>
      <c r="BC58" s="28">
        <f t="shared" si="18"/>
        <v>3536.0279999999998</v>
      </c>
    </row>
    <row r="59" spans="2:55" x14ac:dyDescent="0.25">
      <c r="B59" s="2" t="s">
        <v>39</v>
      </c>
      <c r="C59" s="12">
        <v>29149.665000000001</v>
      </c>
      <c r="D59" s="12">
        <v>30974.028000000002</v>
      </c>
      <c r="E59" s="12">
        <v>40178.987999999998</v>
      </c>
      <c r="F59" s="5">
        <v>2336.038</v>
      </c>
      <c r="G59" s="5">
        <v>2435.6799999999998</v>
      </c>
      <c r="H59" s="5">
        <v>2184.9459999999999</v>
      </c>
      <c r="I59" s="5">
        <v>1949.6679999999999</v>
      </c>
      <c r="J59" s="5">
        <v>1913.739</v>
      </c>
      <c r="K59" s="5">
        <v>2047.8340000000001</v>
      </c>
      <c r="L59" s="5">
        <v>2055.8649999999998</v>
      </c>
      <c r="M59" s="5">
        <v>2359.085</v>
      </c>
      <c r="N59" s="5">
        <v>2447.8220000000001</v>
      </c>
      <c r="O59" s="5">
        <v>3239.2730000000001</v>
      </c>
      <c r="P59" s="5">
        <v>2252.1419999999998</v>
      </c>
      <c r="Q59" s="5">
        <v>3927.5729999999999</v>
      </c>
      <c r="R59" s="5">
        <v>2755.9989999999998</v>
      </c>
      <c r="S59" s="5">
        <v>3117.3780000000002</v>
      </c>
      <c r="T59" s="5">
        <v>3148.6610000000001</v>
      </c>
      <c r="U59" s="5">
        <v>3212.39</v>
      </c>
      <c r="V59" s="5">
        <v>2678.22</v>
      </c>
      <c r="W59" s="5">
        <v>2299.9580000000001</v>
      </c>
      <c r="X59" s="5">
        <v>2102.6770000000001</v>
      </c>
      <c r="Y59" s="5">
        <v>2047.0550000000001</v>
      </c>
      <c r="Z59" s="5">
        <v>2034.1610000000001</v>
      </c>
      <c r="AA59" s="5">
        <v>2144.1509999999998</v>
      </c>
      <c r="AB59" s="5">
        <v>2252.837</v>
      </c>
      <c r="AC59" s="5">
        <v>3180.5410000000002</v>
      </c>
      <c r="AD59" s="5">
        <v>3785.7570000000001</v>
      </c>
      <c r="AE59" s="5">
        <v>2671.1289999999999</v>
      </c>
      <c r="AF59" s="5">
        <v>3214.0790000000002</v>
      </c>
      <c r="AG59" s="5">
        <v>4055.9630000000002</v>
      </c>
      <c r="AH59" s="5">
        <v>6057.2560000000003</v>
      </c>
      <c r="AI59" s="5">
        <v>2925.4059999999999</v>
      </c>
      <c r="AJ59" s="5">
        <v>2304.721</v>
      </c>
      <c r="AK59" s="5">
        <v>3211.0140000000001</v>
      </c>
      <c r="AL59" s="5">
        <v>3203.66</v>
      </c>
      <c r="AM59" s="5">
        <v>2787.181</v>
      </c>
      <c r="AN59" s="5">
        <v>2866.2570000000001</v>
      </c>
      <c r="AO59" s="5">
        <v>3096.5650000000001</v>
      </c>
      <c r="AP59" s="5">
        <v>3074.5329999999999</v>
      </c>
      <c r="AQ59" s="5">
        <v>1707.53</v>
      </c>
      <c r="AR59" s="5">
        <v>3489.77</v>
      </c>
      <c r="AS59" s="5">
        <v>3242.6390000000001</v>
      </c>
      <c r="AT59" s="5"/>
      <c r="AU59" s="5"/>
      <c r="AV59" s="5"/>
      <c r="AW59" s="5"/>
      <c r="AX59" s="5"/>
      <c r="AY59" s="5"/>
      <c r="AZ59" s="5"/>
      <c r="BA59" s="5"/>
      <c r="BB59" s="28">
        <f t="shared" si="17"/>
        <v>13726.928</v>
      </c>
      <c r="BC59" s="28">
        <f t="shared" si="18"/>
        <v>11514.472000000002</v>
      </c>
    </row>
    <row r="60" spans="2:55" x14ac:dyDescent="0.25">
      <c r="B60" s="2" t="s">
        <v>40</v>
      </c>
      <c r="C60" s="12">
        <v>9459.7039999999997</v>
      </c>
      <c r="D60" s="12">
        <v>6775.2129999999997</v>
      </c>
      <c r="E60" s="12">
        <v>3654.7079999999996</v>
      </c>
      <c r="F60" s="5">
        <v>618.83500000000004</v>
      </c>
      <c r="G60" s="5">
        <v>612.00400000000002</v>
      </c>
      <c r="H60" s="5">
        <v>904.63599999999997</v>
      </c>
      <c r="I60" s="5">
        <v>695.40899999999999</v>
      </c>
      <c r="J60" s="5">
        <v>824.226</v>
      </c>
      <c r="K60" s="5">
        <v>1125.742</v>
      </c>
      <c r="L60" s="5">
        <v>773.14099999999996</v>
      </c>
      <c r="M60" s="5">
        <v>533.56299999999999</v>
      </c>
      <c r="N60" s="5">
        <v>922.67399999999998</v>
      </c>
      <c r="O60" s="5">
        <v>768.48099999999999</v>
      </c>
      <c r="P60" s="5">
        <v>870.846</v>
      </c>
      <c r="Q60" s="5">
        <v>810.14700000000005</v>
      </c>
      <c r="R60" s="5">
        <v>1181.5440000000001</v>
      </c>
      <c r="S60" s="5">
        <v>582.45399999999995</v>
      </c>
      <c r="T60" s="5">
        <v>797.50300000000004</v>
      </c>
      <c r="U60" s="5">
        <v>581.91200000000003</v>
      </c>
      <c r="V60" s="5">
        <v>552.09</v>
      </c>
      <c r="W60" s="5">
        <v>573</v>
      </c>
      <c r="X60" s="5">
        <v>677.46400000000006</v>
      </c>
      <c r="Y60" s="5">
        <v>279.27499999999998</v>
      </c>
      <c r="Z60" s="5">
        <v>405.74400000000003</v>
      </c>
      <c r="AA60" s="5">
        <v>309.38</v>
      </c>
      <c r="AB60" s="5">
        <v>407.84699999999998</v>
      </c>
      <c r="AC60" s="5">
        <v>427</v>
      </c>
      <c r="AD60" s="5">
        <v>402.10700000000003</v>
      </c>
      <c r="AE60" s="5">
        <v>389.89299999999997</v>
      </c>
      <c r="AF60" s="5">
        <v>404.38299999999998</v>
      </c>
      <c r="AG60" s="5">
        <v>515.24300000000005</v>
      </c>
      <c r="AH60" s="5">
        <v>149.155</v>
      </c>
      <c r="AI60" s="5">
        <v>165.18</v>
      </c>
      <c r="AJ60" s="5">
        <v>195.874</v>
      </c>
      <c r="AK60" s="5">
        <v>175.477</v>
      </c>
      <c r="AL60" s="5">
        <v>195.548</v>
      </c>
      <c r="AM60" s="5">
        <v>71.984999999999999</v>
      </c>
      <c r="AN60" s="5">
        <v>834.78300000000002</v>
      </c>
      <c r="AO60" s="5">
        <v>155.08000000000001</v>
      </c>
      <c r="AP60" s="5">
        <v>153.24199999999999</v>
      </c>
      <c r="AQ60" s="5">
        <v>330.048</v>
      </c>
      <c r="AR60" s="5">
        <v>113.71</v>
      </c>
      <c r="AS60" s="5">
        <v>232.739</v>
      </c>
      <c r="AT60" s="5"/>
      <c r="AU60" s="5"/>
      <c r="AV60" s="5"/>
      <c r="AW60" s="5"/>
      <c r="AX60" s="5"/>
      <c r="AY60" s="5"/>
      <c r="AZ60" s="5"/>
      <c r="BA60" s="5"/>
      <c r="BB60" s="28">
        <f t="shared" si="17"/>
        <v>1711.6260000000002</v>
      </c>
      <c r="BC60" s="28">
        <f t="shared" si="18"/>
        <v>829.73900000000003</v>
      </c>
    </row>
    <row r="61" spans="2:55" x14ac:dyDescent="0.25">
      <c r="B61" s="2" t="s">
        <v>41</v>
      </c>
      <c r="C61" s="12">
        <v>8884.5529999999981</v>
      </c>
      <c r="D61" s="12">
        <v>7385.3610000000008</v>
      </c>
      <c r="E61" s="12">
        <v>7889.2040000000006</v>
      </c>
      <c r="F61" s="5">
        <v>766.55399999999997</v>
      </c>
      <c r="G61" s="5">
        <v>799.83100000000002</v>
      </c>
      <c r="H61" s="5">
        <v>789.58900000000006</v>
      </c>
      <c r="I61" s="5">
        <v>773.221</v>
      </c>
      <c r="J61" s="5">
        <v>512.87300000000005</v>
      </c>
      <c r="K61" s="5">
        <v>625.72799999999995</v>
      </c>
      <c r="L61" s="5">
        <v>532.34299999999996</v>
      </c>
      <c r="M61" s="5">
        <v>912.56100000000004</v>
      </c>
      <c r="N61" s="5">
        <v>1101.5619999999999</v>
      </c>
      <c r="O61" s="5">
        <v>806.62699999999995</v>
      </c>
      <c r="P61" s="5">
        <v>621.80200000000002</v>
      </c>
      <c r="Q61" s="5">
        <v>641.86199999999997</v>
      </c>
      <c r="R61" s="5">
        <v>469.697</v>
      </c>
      <c r="S61" s="5">
        <v>441.202</v>
      </c>
      <c r="T61" s="5">
        <v>564.71500000000003</v>
      </c>
      <c r="U61" s="5">
        <v>197.178</v>
      </c>
      <c r="V61" s="5">
        <v>293.495</v>
      </c>
      <c r="W61" s="5">
        <v>688.29499999999996</v>
      </c>
      <c r="X61" s="5">
        <v>1264.7950000000001</v>
      </c>
      <c r="Y61" s="5">
        <v>831.553</v>
      </c>
      <c r="Z61" s="5">
        <v>520.79999999999995</v>
      </c>
      <c r="AA61" s="5">
        <v>928.64700000000005</v>
      </c>
      <c r="AB61" s="5">
        <v>763.67399999999998</v>
      </c>
      <c r="AC61" s="5">
        <v>421.31</v>
      </c>
      <c r="AD61" s="5">
        <v>210.73500000000001</v>
      </c>
      <c r="AE61" s="5">
        <v>1892.8979999999999</v>
      </c>
      <c r="AF61" s="5">
        <v>1556.06</v>
      </c>
      <c r="AG61" s="5">
        <v>162.09299999999999</v>
      </c>
      <c r="AH61" s="5">
        <v>247.273</v>
      </c>
      <c r="AI61" s="5">
        <v>168.10900000000001</v>
      </c>
      <c r="AJ61" s="5">
        <v>453.75200000000001</v>
      </c>
      <c r="AK61" s="5">
        <v>804.76499999999999</v>
      </c>
      <c r="AL61" s="5">
        <v>549.73</v>
      </c>
      <c r="AM61" s="5">
        <v>649.46399999999994</v>
      </c>
      <c r="AN61" s="5">
        <v>784.34</v>
      </c>
      <c r="AO61" s="5">
        <v>409.98500000000001</v>
      </c>
      <c r="AP61" s="5">
        <v>492.15</v>
      </c>
      <c r="AQ61" s="5">
        <v>582.524</v>
      </c>
      <c r="AR61" s="5">
        <v>177.72</v>
      </c>
      <c r="AS61" s="5">
        <v>190.822</v>
      </c>
      <c r="AT61" s="5"/>
      <c r="AU61" s="5"/>
      <c r="AV61" s="5"/>
      <c r="AW61" s="5"/>
      <c r="AX61" s="5"/>
      <c r="AY61" s="5"/>
      <c r="AZ61" s="5"/>
      <c r="BA61" s="5"/>
      <c r="BB61" s="28">
        <f t="shared" si="17"/>
        <v>3821.7859999999996</v>
      </c>
      <c r="BC61" s="28">
        <f t="shared" si="18"/>
        <v>1443.2159999999999</v>
      </c>
    </row>
    <row r="62" spans="2:55" x14ac:dyDescent="0.25">
      <c r="B62" s="2" t="s">
        <v>42</v>
      </c>
      <c r="C62" s="12">
        <v>46.4</v>
      </c>
      <c r="D62" s="12">
        <v>124.45</v>
      </c>
      <c r="E62" s="12">
        <v>180.78799999999998</v>
      </c>
      <c r="F62" s="5">
        <v>7.5</v>
      </c>
      <c r="G62" s="5"/>
      <c r="H62" s="5">
        <v>6.5</v>
      </c>
      <c r="I62" s="5"/>
      <c r="J62" s="5">
        <v>2.4700000000000002</v>
      </c>
      <c r="K62" s="5">
        <v>3.38</v>
      </c>
      <c r="L62" s="5">
        <v>4.55</v>
      </c>
      <c r="M62" s="5">
        <v>8</v>
      </c>
      <c r="N62" s="5">
        <v>1</v>
      </c>
      <c r="O62" s="5">
        <v>6.5</v>
      </c>
      <c r="P62" s="5">
        <v>6.5</v>
      </c>
      <c r="Q62" s="5"/>
      <c r="R62" s="5">
        <v>9.5</v>
      </c>
      <c r="S62" s="5">
        <v>8.5</v>
      </c>
      <c r="T62" s="5">
        <v>13</v>
      </c>
      <c r="U62" s="5">
        <v>6.5</v>
      </c>
      <c r="V62" s="5">
        <v>8.6999999999999993</v>
      </c>
      <c r="W62" s="5">
        <v>13</v>
      </c>
      <c r="X62" s="5">
        <v>13</v>
      </c>
      <c r="Y62" s="5">
        <v>19.75</v>
      </c>
      <c r="Z62" s="5">
        <v>19.5</v>
      </c>
      <c r="AA62" s="5">
        <v>6.5</v>
      </c>
      <c r="AB62" s="5">
        <v>6.5</v>
      </c>
      <c r="AC62" s="5"/>
      <c r="AD62" s="5">
        <v>27.95</v>
      </c>
      <c r="AE62" s="5">
        <v>13</v>
      </c>
      <c r="AF62" s="5">
        <v>18.2</v>
      </c>
      <c r="AG62" s="5"/>
      <c r="AH62" s="5">
        <v>26</v>
      </c>
      <c r="AI62" s="5">
        <v>15.6</v>
      </c>
      <c r="AJ62" s="5">
        <v>13</v>
      </c>
      <c r="AK62" s="5"/>
      <c r="AL62" s="5">
        <v>20.187999999999999</v>
      </c>
      <c r="AM62" s="5">
        <v>17.600000000000001</v>
      </c>
      <c r="AN62" s="5">
        <v>16.25</v>
      </c>
      <c r="AO62" s="5">
        <v>13</v>
      </c>
      <c r="AP62" s="5">
        <v>15.16</v>
      </c>
      <c r="AQ62" s="5">
        <v>28.965</v>
      </c>
      <c r="AR62" s="5">
        <v>0</v>
      </c>
      <c r="AS62" s="5">
        <v>20.9</v>
      </c>
      <c r="AT62" s="5"/>
      <c r="AU62" s="5"/>
      <c r="AV62" s="5"/>
      <c r="AW62" s="5"/>
      <c r="AX62" s="5"/>
      <c r="AY62" s="5"/>
      <c r="AZ62" s="5"/>
      <c r="BA62" s="5"/>
      <c r="BB62" s="28">
        <f t="shared" si="17"/>
        <v>59.150000000000006</v>
      </c>
      <c r="BC62" s="28">
        <f t="shared" si="18"/>
        <v>65.025000000000006</v>
      </c>
    </row>
    <row r="63" spans="2:55" x14ac:dyDescent="0.25">
      <c r="B63" s="2" t="s">
        <v>43</v>
      </c>
      <c r="C63" s="12">
        <v>3.6</v>
      </c>
      <c r="D63" s="12">
        <v>0</v>
      </c>
      <c r="E63" s="13">
        <v>0.104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>
        <v>3.6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>
        <v>0.104</v>
      </c>
      <c r="AF63" s="10"/>
      <c r="AG63" s="10"/>
      <c r="AH63" s="10"/>
      <c r="AI63" s="10">
        <v>0</v>
      </c>
      <c r="AJ63" s="10"/>
      <c r="AK63" s="10"/>
      <c r="AL63" s="10"/>
      <c r="AM63" s="10">
        <v>0</v>
      </c>
      <c r="AN63" s="10"/>
      <c r="AO63" s="10"/>
      <c r="AP63" s="10">
        <v>0</v>
      </c>
      <c r="AQ63" s="10">
        <v>0</v>
      </c>
      <c r="AR63" s="10">
        <v>0</v>
      </c>
      <c r="AS63" s="10">
        <v>0</v>
      </c>
      <c r="AT63" s="10"/>
      <c r="AU63" s="10"/>
      <c r="AV63" s="10"/>
      <c r="AW63" s="10"/>
      <c r="AX63" s="10"/>
      <c r="AY63" s="10"/>
      <c r="AZ63" s="10"/>
      <c r="BA63" s="10"/>
      <c r="BB63" s="28">
        <f t="shared" si="17"/>
        <v>0.104</v>
      </c>
      <c r="BC63" s="28">
        <f t="shared" si="18"/>
        <v>0</v>
      </c>
    </row>
    <row r="64" spans="2:55" x14ac:dyDescent="0.25">
      <c r="B64" s="2" t="s">
        <v>44</v>
      </c>
      <c r="C64" s="12">
        <v>630.899</v>
      </c>
      <c r="D64" s="12">
        <v>701.33100000000002</v>
      </c>
      <c r="E64" s="12">
        <v>1047.3899999999999</v>
      </c>
      <c r="F64" s="5">
        <v>55.42</v>
      </c>
      <c r="G64" s="5">
        <v>46.397000000000006</v>
      </c>
      <c r="H64" s="5">
        <v>17.22</v>
      </c>
      <c r="I64" s="5">
        <v>64.592999999999989</v>
      </c>
      <c r="J64" s="5">
        <v>31.667999999999999</v>
      </c>
      <c r="K64" s="5">
        <v>28.994</v>
      </c>
      <c r="L64" s="5">
        <v>40.900000000000006</v>
      </c>
      <c r="M64" s="5">
        <v>53.088999999999999</v>
      </c>
      <c r="N64" s="5">
        <v>31.346</v>
      </c>
      <c r="O64" s="5">
        <v>64.831999999999994</v>
      </c>
      <c r="P64" s="5">
        <v>54.06</v>
      </c>
      <c r="Q64" s="5">
        <v>142.38</v>
      </c>
      <c r="R64" s="5">
        <v>160.322</v>
      </c>
      <c r="S64" s="5">
        <v>41.514000000000003</v>
      </c>
      <c r="T64" s="5">
        <v>24.076999999999998</v>
      </c>
      <c r="U64" s="5">
        <v>64.396999999999991</v>
      </c>
      <c r="V64" s="5">
        <v>32.284999999999997</v>
      </c>
      <c r="W64" s="5">
        <v>31.661000000000001</v>
      </c>
      <c r="X64" s="5">
        <v>41.899000000000001</v>
      </c>
      <c r="Y64" s="5">
        <v>94.613</v>
      </c>
      <c r="Z64" s="5">
        <v>43.88</v>
      </c>
      <c r="AA64" s="5">
        <v>81.567999999999998</v>
      </c>
      <c r="AB64" s="5">
        <v>54.612000000000002</v>
      </c>
      <c r="AC64" s="5">
        <v>30.503</v>
      </c>
      <c r="AD64" s="5">
        <v>30</v>
      </c>
      <c r="AE64" s="5">
        <v>28.904</v>
      </c>
      <c r="AF64" s="5">
        <v>40.844999999999999</v>
      </c>
      <c r="AG64" s="5">
        <v>21.709</v>
      </c>
      <c r="AH64" s="5">
        <v>29.181000000000001</v>
      </c>
      <c r="AI64" s="5">
        <v>36.265999999999998</v>
      </c>
      <c r="AJ64" s="5">
        <v>471.42099999999999</v>
      </c>
      <c r="AK64" s="5">
        <v>26.382000000000001</v>
      </c>
      <c r="AL64" s="5">
        <v>45.895000000000003</v>
      </c>
      <c r="AM64" s="5">
        <v>80.63300000000001</v>
      </c>
      <c r="AN64" s="5">
        <v>114.702</v>
      </c>
      <c r="AO64" s="5">
        <v>121.452</v>
      </c>
      <c r="AP64" s="5">
        <v>68.516000000000005</v>
      </c>
      <c r="AQ64" s="5">
        <v>119.235</v>
      </c>
      <c r="AR64" s="5">
        <v>212.505</v>
      </c>
      <c r="AS64" s="5">
        <v>99.52600000000001</v>
      </c>
      <c r="AT64" s="5"/>
      <c r="AU64" s="5"/>
      <c r="AV64" s="5"/>
      <c r="AW64" s="5"/>
      <c r="AX64" s="5"/>
      <c r="AY64" s="5"/>
      <c r="AZ64" s="5"/>
      <c r="BA64" s="5"/>
      <c r="BB64" s="28">
        <f t="shared" si="17"/>
        <v>121.458</v>
      </c>
      <c r="BC64" s="28">
        <f t="shared" si="18"/>
        <v>499.78199999999998</v>
      </c>
    </row>
    <row r="65" spans="2:55" x14ac:dyDescent="0.25">
      <c r="B65" s="2"/>
      <c r="C65" s="2"/>
      <c r="D65" s="2"/>
      <c r="E65" s="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12"/>
      <c r="BC65" s="28"/>
    </row>
    <row r="66" spans="2:55" x14ac:dyDescent="0.25">
      <c r="B66" s="3" t="s">
        <v>69</v>
      </c>
      <c r="C66" s="6">
        <f t="shared" ref="C66:X66" si="19">+SUM(C68:C70)</f>
        <v>371.11099999999993</v>
      </c>
      <c r="D66" s="6">
        <f t="shared" si="19"/>
        <v>396.96100000000001</v>
      </c>
      <c r="E66" s="6">
        <f t="shared" si="19"/>
        <v>457.86699999999996</v>
      </c>
      <c r="F66" s="6">
        <f t="shared" si="19"/>
        <v>3.391</v>
      </c>
      <c r="G66" s="6">
        <f t="shared" si="19"/>
        <v>0.17199999999999999</v>
      </c>
      <c r="H66" s="6">
        <f t="shared" si="19"/>
        <v>2.0169999999999999</v>
      </c>
      <c r="I66" s="6">
        <f t="shared" si="19"/>
        <v>3.1379999999999999</v>
      </c>
      <c r="J66" s="6">
        <f t="shared" si="19"/>
        <v>7.5279999999999996</v>
      </c>
      <c r="K66" s="6">
        <f t="shared" si="19"/>
        <v>10.709</v>
      </c>
      <c r="L66" s="6">
        <f t="shared" si="19"/>
        <v>72.824999999999989</v>
      </c>
      <c r="M66" s="6">
        <f t="shared" si="19"/>
        <v>64.290999999999997</v>
      </c>
      <c r="N66" s="6">
        <f t="shared" si="19"/>
        <v>145.43199999999999</v>
      </c>
      <c r="O66" s="6">
        <f t="shared" si="19"/>
        <v>2.2679999999999998</v>
      </c>
      <c r="P66" s="6">
        <f t="shared" si="19"/>
        <v>38.340000000000003</v>
      </c>
      <c r="Q66" s="6"/>
      <c r="R66" s="6">
        <f t="shared" si="19"/>
        <v>0.55000000000000004</v>
      </c>
      <c r="S66" s="6">
        <f t="shared" si="19"/>
        <v>21.494</v>
      </c>
      <c r="T66" s="6">
        <f t="shared" si="19"/>
        <v>3.81</v>
      </c>
      <c r="U66" s="6">
        <f t="shared" si="19"/>
        <v>24.240000000000002</v>
      </c>
      <c r="V66" s="6">
        <f t="shared" si="19"/>
        <v>0.41799999999999998</v>
      </c>
      <c r="W66" s="6">
        <f t="shared" si="19"/>
        <v>4.43</v>
      </c>
      <c r="X66" s="6">
        <f t="shared" si="19"/>
        <v>2.153</v>
      </c>
      <c r="Y66" s="6">
        <f>+SUM(Y68:Y70)</f>
        <v>43.51</v>
      </c>
      <c r="Z66" s="6">
        <f t="shared" ref="Z66:BB66" si="20">+SUM(Z68:Z70)</f>
        <v>98.795000000000002</v>
      </c>
      <c r="AA66" s="6">
        <f t="shared" si="20"/>
        <v>61.347000000000001</v>
      </c>
      <c r="AB66" s="6">
        <f t="shared" si="20"/>
        <v>36.773000000000003</v>
      </c>
      <c r="AC66" s="6">
        <f t="shared" si="20"/>
        <v>99.441000000000003</v>
      </c>
      <c r="AD66" s="6">
        <f t="shared" si="20"/>
        <v>0.5</v>
      </c>
      <c r="AE66" s="6">
        <f t="shared" si="20"/>
        <v>68.56</v>
      </c>
      <c r="AF66" s="6">
        <f t="shared" si="20"/>
        <v>26.245999999999999</v>
      </c>
      <c r="AG66" s="6">
        <f t="shared" si="20"/>
        <v>0.112</v>
      </c>
      <c r="AH66" s="6">
        <f t="shared" si="20"/>
        <v>1.179</v>
      </c>
      <c r="AI66" s="6">
        <f t="shared" si="20"/>
        <v>0.19600000000000001</v>
      </c>
      <c r="AJ66" s="6">
        <f t="shared" si="20"/>
        <v>38.006</v>
      </c>
      <c r="AK66" s="6">
        <f t="shared" si="20"/>
        <v>19.2</v>
      </c>
      <c r="AL66" s="6">
        <f t="shared" si="20"/>
        <v>127.98400000000001</v>
      </c>
      <c r="AM66" s="6">
        <f t="shared" si="20"/>
        <v>106.91300000000001</v>
      </c>
      <c r="AN66" s="6">
        <f t="shared" si="20"/>
        <v>19.2</v>
      </c>
      <c r="AO66" s="6">
        <f t="shared" si="20"/>
        <v>49.771000000000001</v>
      </c>
      <c r="AP66" s="6">
        <f t="shared" si="20"/>
        <v>115.1</v>
      </c>
      <c r="AQ66" s="6">
        <f t="shared" si="20"/>
        <v>16.559999999999999</v>
      </c>
      <c r="AR66" s="6">
        <f t="shared" si="20"/>
        <v>33.582000000000001</v>
      </c>
      <c r="AS66" s="6">
        <f t="shared" si="20"/>
        <v>0.17599999999999999</v>
      </c>
      <c r="AT66" s="6">
        <f t="shared" si="20"/>
        <v>0</v>
      </c>
      <c r="AU66" s="6">
        <f t="shared" si="20"/>
        <v>0</v>
      </c>
      <c r="AV66" s="6">
        <f t="shared" si="20"/>
        <v>0</v>
      </c>
      <c r="AW66" s="6">
        <f t="shared" si="20"/>
        <v>0</v>
      </c>
      <c r="AX66" s="6">
        <f t="shared" si="20"/>
        <v>0</v>
      </c>
      <c r="AY66" s="6">
        <f t="shared" si="20"/>
        <v>0</v>
      </c>
      <c r="AZ66" s="6">
        <f t="shared" si="20"/>
        <v>0</v>
      </c>
      <c r="BA66" s="6">
        <f t="shared" si="20"/>
        <v>0</v>
      </c>
      <c r="BB66" s="6">
        <f t="shared" si="20"/>
        <v>95.417999999999992</v>
      </c>
      <c r="BC66" s="27">
        <f>+SUM(BC68:BC70)</f>
        <v>165.41799999999998</v>
      </c>
    </row>
    <row r="67" spans="2:55" x14ac:dyDescent="0.25">
      <c r="B67" s="2"/>
      <c r="C67" s="2"/>
      <c r="D67" s="2"/>
      <c r="E67" s="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12"/>
      <c r="BC67" s="27"/>
    </row>
    <row r="68" spans="2:55" x14ac:dyDescent="0.25">
      <c r="B68" s="2" t="s">
        <v>45</v>
      </c>
      <c r="C68" s="12">
        <v>293.87499999999994</v>
      </c>
      <c r="D68" s="12">
        <v>322.23500000000001</v>
      </c>
      <c r="E68" s="12">
        <v>388.96699999999998</v>
      </c>
      <c r="F68" s="5">
        <v>3.137</v>
      </c>
      <c r="G68" s="5">
        <v>2.7E-2</v>
      </c>
      <c r="H68" s="5">
        <v>2.0169999999999999</v>
      </c>
      <c r="I68" s="5">
        <v>3.1379999999999999</v>
      </c>
      <c r="J68" s="5">
        <v>7.5279999999999996</v>
      </c>
      <c r="K68" s="5">
        <v>10.612</v>
      </c>
      <c r="L68" s="5">
        <v>34.424999999999997</v>
      </c>
      <c r="M68" s="5">
        <v>64.290999999999997</v>
      </c>
      <c r="N68" s="5">
        <v>145.43199999999999</v>
      </c>
      <c r="O68" s="5">
        <v>2.2679999999999998</v>
      </c>
      <c r="P68" s="5"/>
      <c r="Q68" s="5">
        <v>21</v>
      </c>
      <c r="R68" s="5">
        <v>0.55000000000000004</v>
      </c>
      <c r="S68" s="5">
        <v>21.494</v>
      </c>
      <c r="T68" s="5">
        <v>3.4470000000000001</v>
      </c>
      <c r="U68" s="5">
        <v>19.440000000000001</v>
      </c>
      <c r="V68" s="5">
        <v>0.41799999999999998</v>
      </c>
      <c r="W68" s="5">
        <v>4.43</v>
      </c>
      <c r="X68" s="5">
        <v>0.65300000000000002</v>
      </c>
      <c r="Y68" s="5">
        <v>19.2</v>
      </c>
      <c r="Z68" s="5">
        <v>79.234999999999999</v>
      </c>
      <c r="AA68" s="5">
        <v>59.887</v>
      </c>
      <c r="AB68" s="5">
        <v>31.8</v>
      </c>
      <c r="AC68" s="5">
        <v>81.680999999999997</v>
      </c>
      <c r="AD68" s="5"/>
      <c r="AE68" s="5">
        <v>66.16</v>
      </c>
      <c r="AF68" s="5">
        <v>26.245999999999999</v>
      </c>
      <c r="AG68" s="5">
        <v>0.112</v>
      </c>
      <c r="AH68" s="5">
        <v>1.179</v>
      </c>
      <c r="AI68" s="5">
        <v>0.19600000000000001</v>
      </c>
      <c r="AJ68" s="5">
        <v>38.006</v>
      </c>
      <c r="AK68" s="5"/>
      <c r="AL68" s="5">
        <v>89.584000000000003</v>
      </c>
      <c r="AM68" s="5">
        <v>98.513000000000005</v>
      </c>
      <c r="AN68" s="5">
        <v>19.2</v>
      </c>
      <c r="AO68" s="5">
        <v>49.771000000000001</v>
      </c>
      <c r="AP68" s="5">
        <v>115.1</v>
      </c>
      <c r="AQ68" s="5">
        <v>15.54</v>
      </c>
      <c r="AR68" s="5">
        <v>19.324000000000002</v>
      </c>
      <c r="AS68" s="5">
        <v>0.17599999999999999</v>
      </c>
      <c r="AT68" s="5"/>
      <c r="AU68" s="5"/>
      <c r="AV68" s="5"/>
      <c r="AW68" s="5"/>
      <c r="AX68" s="5"/>
      <c r="AY68" s="5"/>
      <c r="AZ68" s="5"/>
      <c r="BA68" s="5"/>
      <c r="BB68" s="12">
        <f>+AD68+AE68+AF68+AG68</f>
        <v>92.517999999999986</v>
      </c>
      <c r="BC68" s="28">
        <f>+AP68+AQ68+AR68+AS68</f>
        <v>150.13999999999999</v>
      </c>
    </row>
    <row r="69" spans="2:55" x14ac:dyDescent="0.25">
      <c r="B69" s="2" t="s">
        <v>46</v>
      </c>
      <c r="C69" s="12">
        <v>76.740000000000009</v>
      </c>
      <c r="D69" s="12">
        <v>68.116</v>
      </c>
      <c r="E69" s="12">
        <v>66</v>
      </c>
      <c r="F69" s="5"/>
      <c r="G69" s="5"/>
      <c r="H69" s="5"/>
      <c r="I69" s="5"/>
      <c r="J69" s="5"/>
      <c r="K69" s="5"/>
      <c r="L69" s="5">
        <v>38.4</v>
      </c>
      <c r="M69" s="5"/>
      <c r="N69" s="5"/>
      <c r="O69" s="5"/>
      <c r="P69" s="5">
        <v>38.340000000000003</v>
      </c>
      <c r="Q69" s="5"/>
      <c r="R69" s="5"/>
      <c r="S69" s="5"/>
      <c r="T69" s="5">
        <v>0.36299999999999999</v>
      </c>
      <c r="U69" s="5">
        <v>4.8</v>
      </c>
      <c r="V69" s="5"/>
      <c r="W69" s="5"/>
      <c r="X69" s="5"/>
      <c r="Y69" s="5">
        <v>19.2</v>
      </c>
      <c r="Z69" s="5">
        <v>19.559999999999999</v>
      </c>
      <c r="AA69" s="5">
        <v>1.46</v>
      </c>
      <c r="AB69" s="5">
        <v>4.9729999999999999</v>
      </c>
      <c r="AC69" s="5">
        <v>17.760000000000002</v>
      </c>
      <c r="AD69" s="5"/>
      <c r="AE69" s="5"/>
      <c r="AF69" s="5"/>
      <c r="AG69" s="5"/>
      <c r="AH69" s="5"/>
      <c r="AI69" s="5">
        <v>0</v>
      </c>
      <c r="AJ69" s="5"/>
      <c r="AK69" s="5">
        <v>19.2</v>
      </c>
      <c r="AL69" s="5">
        <v>38.4</v>
      </c>
      <c r="AM69" s="5">
        <v>8.4</v>
      </c>
      <c r="AN69" s="5"/>
      <c r="AO69" s="5"/>
      <c r="AP69" s="5">
        <v>0</v>
      </c>
      <c r="AQ69" s="5">
        <v>1.02</v>
      </c>
      <c r="AR69" s="5">
        <v>14.1</v>
      </c>
      <c r="AS69" s="5">
        <v>0</v>
      </c>
      <c r="AT69" s="5"/>
      <c r="AU69" s="5"/>
      <c r="AV69" s="5"/>
      <c r="AW69" s="5"/>
      <c r="AX69" s="5"/>
      <c r="AY69" s="5"/>
      <c r="AZ69" s="5"/>
      <c r="BA69" s="5"/>
      <c r="BB69" s="28">
        <f t="shared" ref="BB69:BB70" si="21">+AD69+AE69+AF69+AG69</f>
        <v>0</v>
      </c>
      <c r="BC69" s="28">
        <f t="shared" ref="BC69:BC70" si="22">+AP69+AQ69+AR69+AS69</f>
        <v>15.12</v>
      </c>
    </row>
    <row r="70" spans="2:55" x14ac:dyDescent="0.25">
      <c r="B70" s="2" t="s">
        <v>47</v>
      </c>
      <c r="C70" s="13">
        <v>0.496</v>
      </c>
      <c r="D70" s="12">
        <v>6.61</v>
      </c>
      <c r="E70" s="12">
        <v>2.9</v>
      </c>
      <c r="F70" s="5">
        <v>0.254</v>
      </c>
      <c r="G70" s="5">
        <v>0.14499999999999999</v>
      </c>
      <c r="H70" s="5"/>
      <c r="I70" s="5"/>
      <c r="J70" s="5"/>
      <c r="K70" s="5">
        <v>9.7000000000000003E-2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>
        <v>1.5</v>
      </c>
      <c r="Y70" s="5">
        <v>5.1100000000000003</v>
      </c>
      <c r="Z70" s="5"/>
      <c r="AA70" s="5"/>
      <c r="AB70" s="5"/>
      <c r="AC70" s="5"/>
      <c r="AD70" s="5">
        <v>0.5</v>
      </c>
      <c r="AE70" s="5">
        <v>2.4</v>
      </c>
      <c r="AF70" s="5"/>
      <c r="AG70" s="5"/>
      <c r="AH70" s="5"/>
      <c r="AI70" s="5">
        <v>0</v>
      </c>
      <c r="AJ70" s="5"/>
      <c r="AK70" s="5"/>
      <c r="AL70" s="5"/>
      <c r="AM70" s="5">
        <v>0</v>
      </c>
      <c r="AN70" s="5"/>
      <c r="AO70" s="5"/>
      <c r="AP70" s="5">
        <v>0</v>
      </c>
      <c r="AQ70" s="5">
        <v>0</v>
      </c>
      <c r="AR70" s="5">
        <v>0.158</v>
      </c>
      <c r="AS70" s="5">
        <v>0</v>
      </c>
      <c r="AT70" s="5"/>
      <c r="AU70" s="5"/>
      <c r="AV70" s="5"/>
      <c r="AW70" s="5"/>
      <c r="AX70" s="5"/>
      <c r="AY70" s="5"/>
      <c r="AZ70" s="5"/>
      <c r="BA70" s="5"/>
      <c r="BB70" s="28">
        <f t="shared" si="21"/>
        <v>2.9</v>
      </c>
      <c r="BC70" s="28">
        <f t="shared" si="22"/>
        <v>0.158</v>
      </c>
    </row>
    <row r="71" spans="2:55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12"/>
      <c r="BC71" s="27"/>
    </row>
    <row r="72" spans="2:55" x14ac:dyDescent="0.25">
      <c r="B72" s="3" t="s">
        <v>68</v>
      </c>
      <c r="C72" s="6">
        <f t="shared" ref="C72:AO72" si="23">+SUM(C74:C75)</f>
        <v>32.22</v>
      </c>
      <c r="D72" s="6">
        <f t="shared" si="23"/>
        <v>63.260000000000005</v>
      </c>
      <c r="E72" s="6">
        <f t="shared" si="23"/>
        <v>1.429</v>
      </c>
      <c r="F72" s="6">
        <f t="shared" si="23"/>
        <v>0</v>
      </c>
      <c r="G72" s="6">
        <f t="shared" si="23"/>
        <v>0</v>
      </c>
      <c r="H72" s="6">
        <f t="shared" si="23"/>
        <v>0</v>
      </c>
      <c r="I72" s="6">
        <f t="shared" si="23"/>
        <v>0</v>
      </c>
      <c r="J72" s="6">
        <f t="shared" si="23"/>
        <v>0</v>
      </c>
      <c r="K72" s="6">
        <f t="shared" si="23"/>
        <v>12</v>
      </c>
      <c r="L72" s="6">
        <f t="shared" si="23"/>
        <v>0</v>
      </c>
      <c r="M72" s="6">
        <f t="shared" si="23"/>
        <v>19.2</v>
      </c>
      <c r="N72" s="6">
        <f t="shared" si="23"/>
        <v>0</v>
      </c>
      <c r="O72" s="6">
        <f t="shared" si="23"/>
        <v>1.02</v>
      </c>
      <c r="P72" s="6">
        <f t="shared" si="23"/>
        <v>0</v>
      </c>
      <c r="Q72" s="6"/>
      <c r="R72" s="6">
        <f t="shared" si="23"/>
        <v>0</v>
      </c>
      <c r="S72" s="6">
        <f t="shared" si="23"/>
        <v>6</v>
      </c>
      <c r="T72" s="6">
        <f t="shared" si="23"/>
        <v>0</v>
      </c>
      <c r="U72" s="6">
        <f t="shared" si="23"/>
        <v>0</v>
      </c>
      <c r="V72" s="6">
        <f t="shared" si="23"/>
        <v>0</v>
      </c>
      <c r="W72" s="6">
        <f t="shared" si="23"/>
        <v>0.8</v>
      </c>
      <c r="X72" s="6">
        <f t="shared" si="23"/>
        <v>0</v>
      </c>
      <c r="Y72" s="6">
        <f t="shared" si="23"/>
        <v>0</v>
      </c>
      <c r="Z72" s="6">
        <f t="shared" si="23"/>
        <v>16.2</v>
      </c>
      <c r="AA72" s="6">
        <f t="shared" si="23"/>
        <v>40.26</v>
      </c>
      <c r="AB72" s="6">
        <f t="shared" si="23"/>
        <v>0</v>
      </c>
      <c r="AC72" s="6">
        <f t="shared" si="23"/>
        <v>0</v>
      </c>
      <c r="AD72" s="6">
        <f t="shared" si="23"/>
        <v>0</v>
      </c>
      <c r="AE72" s="6">
        <f t="shared" si="23"/>
        <v>0</v>
      </c>
      <c r="AF72" s="6">
        <f t="shared" si="23"/>
        <v>0</v>
      </c>
      <c r="AG72" s="6">
        <f t="shared" si="23"/>
        <v>0</v>
      </c>
      <c r="AH72" s="6">
        <f t="shared" ref="AH72" si="24">+SUM(AH74:AH75)</f>
        <v>0</v>
      </c>
      <c r="AI72" s="6">
        <f t="shared" si="23"/>
        <v>0</v>
      </c>
      <c r="AJ72" s="6">
        <f t="shared" si="23"/>
        <v>0</v>
      </c>
      <c r="AK72" s="6">
        <f t="shared" si="23"/>
        <v>0</v>
      </c>
      <c r="AL72" s="6">
        <f t="shared" si="23"/>
        <v>0</v>
      </c>
      <c r="AM72" s="6">
        <f t="shared" si="23"/>
        <v>0</v>
      </c>
      <c r="AN72" s="6">
        <f t="shared" si="23"/>
        <v>0</v>
      </c>
      <c r="AO72" s="6">
        <f t="shared" si="23"/>
        <v>1.429</v>
      </c>
      <c r="AP72" s="6">
        <v>0</v>
      </c>
      <c r="AQ72" s="6">
        <f t="shared" ref="AQ72" si="25">+SUM(AQ74:AQ75)</f>
        <v>0</v>
      </c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12">
        <f t="shared" ref="BB72:BC72" si="26">+SUM(BB74:BB75)</f>
        <v>0</v>
      </c>
      <c r="BC72" s="27">
        <f t="shared" si="26"/>
        <v>0</v>
      </c>
    </row>
    <row r="73" spans="2:55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12"/>
      <c r="BC73" s="27"/>
    </row>
    <row r="74" spans="2:55" x14ac:dyDescent="0.25">
      <c r="B74" s="2" t="s">
        <v>48</v>
      </c>
      <c r="C74" s="12">
        <v>32.22</v>
      </c>
      <c r="D74" s="12">
        <v>28.2</v>
      </c>
      <c r="E74" s="12">
        <v>1.429</v>
      </c>
      <c r="F74" s="2"/>
      <c r="G74" s="2"/>
      <c r="H74" s="2"/>
      <c r="I74" s="2"/>
      <c r="J74" s="2"/>
      <c r="K74" s="2">
        <v>12</v>
      </c>
      <c r="L74" s="2"/>
      <c r="M74" s="2">
        <v>19.2</v>
      </c>
      <c r="N74" s="2"/>
      <c r="O74" s="5">
        <v>1.02</v>
      </c>
      <c r="P74" s="5"/>
      <c r="Q74" s="5"/>
      <c r="R74" s="2"/>
      <c r="S74" s="2"/>
      <c r="T74" s="2"/>
      <c r="U74" s="2"/>
      <c r="V74" s="2">
        <v>0</v>
      </c>
      <c r="W74" s="2"/>
      <c r="X74" s="2"/>
      <c r="Y74" s="2"/>
      <c r="Z74" s="2"/>
      <c r="AA74" s="5">
        <v>28.2</v>
      </c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>
        <v>1.429</v>
      </c>
      <c r="AP74" s="5">
        <v>0</v>
      </c>
      <c r="AQ74" s="5">
        <v>0</v>
      </c>
      <c r="AR74" s="5">
        <v>0</v>
      </c>
      <c r="AS74" s="5">
        <v>0</v>
      </c>
      <c r="AT74" s="5"/>
      <c r="AU74" s="5"/>
      <c r="AV74" s="5"/>
      <c r="AW74" s="5"/>
      <c r="AX74" s="5"/>
      <c r="AY74" s="5"/>
      <c r="AZ74" s="5"/>
      <c r="BA74" s="5"/>
      <c r="BB74" s="12">
        <f>+AD74+AE74+AF74+AG74</f>
        <v>0</v>
      </c>
      <c r="BC74" s="27">
        <f>+AP74+AQ74+AR74+AS74</f>
        <v>0</v>
      </c>
    </row>
    <row r="75" spans="2:55" x14ac:dyDescent="0.25">
      <c r="B75" s="2" t="s">
        <v>49</v>
      </c>
      <c r="C75" s="12">
        <v>0</v>
      </c>
      <c r="D75" s="12">
        <v>35.06</v>
      </c>
      <c r="E75" s="12">
        <v>0</v>
      </c>
      <c r="F75" s="2"/>
      <c r="G75" s="2"/>
      <c r="H75" s="2"/>
      <c r="I75" s="2"/>
      <c r="J75" s="2"/>
      <c r="K75" s="2"/>
      <c r="L75" s="2"/>
      <c r="M75" s="2"/>
      <c r="N75" s="2"/>
      <c r="O75" s="11"/>
      <c r="P75" s="11"/>
      <c r="Q75" s="11"/>
      <c r="R75" s="2"/>
      <c r="S75" s="2">
        <v>6</v>
      </c>
      <c r="T75" s="2"/>
      <c r="U75" s="2"/>
      <c r="V75" s="2">
        <v>0</v>
      </c>
      <c r="W75" s="2">
        <v>0.8</v>
      </c>
      <c r="X75" s="2"/>
      <c r="Y75" s="2"/>
      <c r="Z75" s="2">
        <v>16.2</v>
      </c>
      <c r="AA75" s="5">
        <v>12.06</v>
      </c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>
        <v>0</v>
      </c>
      <c r="AQ75" s="5">
        <v>0</v>
      </c>
      <c r="AR75" s="5">
        <v>0</v>
      </c>
      <c r="AS75" s="5">
        <v>0</v>
      </c>
      <c r="AT75" s="5"/>
      <c r="AU75" s="5"/>
      <c r="AV75" s="5"/>
      <c r="AW75" s="5"/>
      <c r="AX75" s="5"/>
      <c r="AY75" s="5"/>
      <c r="AZ75" s="5"/>
      <c r="BA75" s="5"/>
      <c r="BB75" s="28">
        <f>+AD75+AE75+AF75+AG75</f>
        <v>0</v>
      </c>
      <c r="BC75" s="27">
        <f>+AP75+AQ75+AR75+AS75</f>
        <v>0</v>
      </c>
    </row>
    <row r="76" spans="2:55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12"/>
      <c r="BC76" s="27"/>
    </row>
    <row r="77" spans="2:55" x14ac:dyDescent="0.25">
      <c r="B77" s="3" t="s">
        <v>65</v>
      </c>
      <c r="C77" s="12">
        <v>0</v>
      </c>
      <c r="D77" s="12">
        <v>0</v>
      </c>
      <c r="E77" s="12">
        <v>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6"/>
      <c r="AB77" s="6"/>
      <c r="AC77" s="6"/>
      <c r="AD77" s="6"/>
      <c r="AE77" s="6"/>
      <c r="AF77" s="6"/>
      <c r="AG77" s="6"/>
      <c r="AH77" s="3"/>
      <c r="AI77" s="6"/>
      <c r="AJ77" s="6"/>
      <c r="AK77" s="6"/>
      <c r="AL77" s="6"/>
      <c r="AM77" s="6"/>
      <c r="AN77" s="6"/>
      <c r="AO77" s="6"/>
      <c r="AP77" s="6">
        <v>0</v>
      </c>
      <c r="AQ77" s="6">
        <v>0</v>
      </c>
      <c r="AR77" s="6">
        <v>0</v>
      </c>
      <c r="AS77" s="6">
        <v>0</v>
      </c>
      <c r="AT77" s="3"/>
      <c r="AU77" s="6"/>
      <c r="AV77" s="6"/>
      <c r="AW77" s="6"/>
      <c r="AX77" s="6"/>
      <c r="AY77" s="6"/>
      <c r="AZ77" s="6"/>
      <c r="BA77" s="6"/>
      <c r="BB77" s="12">
        <f>+AD77+AE77+AF77+AG77</f>
        <v>0</v>
      </c>
      <c r="BC77" s="27">
        <f>+AP77+AQ77+AR77+AS77</f>
        <v>0</v>
      </c>
    </row>
    <row r="78" spans="2:55" x14ac:dyDescent="0.25">
      <c r="B78" s="3"/>
      <c r="C78" s="12"/>
      <c r="D78" s="12"/>
      <c r="E78" s="12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6"/>
      <c r="AB78" s="6"/>
      <c r="AC78" s="6"/>
      <c r="AD78" s="6"/>
      <c r="AE78" s="6"/>
      <c r="AF78" s="6"/>
      <c r="AG78" s="6"/>
      <c r="AH78" s="3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3"/>
      <c r="AU78" s="6"/>
      <c r="AV78" s="6"/>
      <c r="AW78" s="6"/>
      <c r="AX78" s="6"/>
      <c r="AY78" s="6"/>
      <c r="AZ78" s="6"/>
      <c r="BA78" s="6"/>
      <c r="BB78" s="4"/>
      <c r="BC78" s="4"/>
    </row>
    <row r="79" spans="2:55" x14ac:dyDescent="0.25">
      <c r="B79" s="15" t="s">
        <v>0</v>
      </c>
      <c r="C79" s="16">
        <f t="shared" ref="C79:P79" si="27">+C77+C72+C66+C52+C36+C11</f>
        <v>85757.521999999983</v>
      </c>
      <c r="D79" s="16">
        <f t="shared" si="27"/>
        <v>84613.506116448087</v>
      </c>
      <c r="E79" s="16">
        <f t="shared" si="27"/>
        <v>93125.050170000002</v>
      </c>
      <c r="F79" s="16">
        <f t="shared" si="27"/>
        <v>6112.1710000000003</v>
      </c>
      <c r="G79" s="16">
        <f t="shared" si="27"/>
        <v>6878.8269999999975</v>
      </c>
      <c r="H79" s="16">
        <f t="shared" si="27"/>
        <v>6887.7839999999997</v>
      </c>
      <c r="I79" s="16">
        <f t="shared" si="27"/>
        <v>6206.9290000000019</v>
      </c>
      <c r="J79" s="16">
        <f t="shared" si="27"/>
        <v>4884.0160000000005</v>
      </c>
      <c r="K79" s="16">
        <f t="shared" si="27"/>
        <v>6710.3709999999992</v>
      </c>
      <c r="L79" s="16">
        <f t="shared" si="27"/>
        <v>6459.7879999999996</v>
      </c>
      <c r="M79" s="16">
        <f t="shared" si="27"/>
        <v>7744.2330000000002</v>
      </c>
      <c r="N79" s="16">
        <f t="shared" si="27"/>
        <v>8078.9849999999979</v>
      </c>
      <c r="O79" s="16">
        <f t="shared" si="27"/>
        <v>8733.3799999999992</v>
      </c>
      <c r="P79" s="16">
        <f t="shared" si="27"/>
        <v>8186.6170000000002</v>
      </c>
      <c r="Q79" s="16"/>
      <c r="R79" s="16">
        <f t="shared" ref="R79:AN79" si="28">+R77+R72+R66+R52+R36+R11</f>
        <v>7619.987000000001</v>
      </c>
      <c r="S79" s="16">
        <f t="shared" si="28"/>
        <v>8466.4039999999986</v>
      </c>
      <c r="T79" s="16">
        <f t="shared" si="28"/>
        <v>7240.5470000000005</v>
      </c>
      <c r="U79" s="16">
        <f t="shared" si="28"/>
        <v>6311.1089999999995</v>
      </c>
      <c r="V79" s="16">
        <f t="shared" si="28"/>
        <v>6583.5771164480966</v>
      </c>
      <c r="W79" s="16">
        <f t="shared" si="28"/>
        <v>5520.44</v>
      </c>
      <c r="X79" s="16">
        <f t="shared" si="28"/>
        <v>7703.3320000000003</v>
      </c>
      <c r="Y79" s="16">
        <f t="shared" si="28"/>
        <v>7471.7950000000019</v>
      </c>
      <c r="Z79" s="16">
        <f t="shared" si="28"/>
        <v>7402.3130000000001</v>
      </c>
      <c r="AA79" s="16">
        <f t="shared" si="28"/>
        <v>6238.2460000000001</v>
      </c>
      <c r="AB79" s="16">
        <f t="shared" si="28"/>
        <v>6438.7959999999994</v>
      </c>
      <c r="AC79" s="16">
        <f t="shared" si="28"/>
        <v>7616.9599999999991</v>
      </c>
      <c r="AD79" s="16">
        <f t="shared" si="28"/>
        <v>6906.4559999999992</v>
      </c>
      <c r="AE79" s="16">
        <f t="shared" si="28"/>
        <v>7213.8631800000012</v>
      </c>
      <c r="AF79" s="16">
        <f t="shared" si="28"/>
        <v>7612.8490000000002</v>
      </c>
      <c r="AG79" s="16">
        <f t="shared" si="28"/>
        <v>6646.2849999999999</v>
      </c>
      <c r="AH79" s="16">
        <f t="shared" si="28"/>
        <v>9330.719000000001</v>
      </c>
      <c r="AI79" s="16">
        <f t="shared" si="28"/>
        <v>6375.4360000000015</v>
      </c>
      <c r="AJ79" s="16">
        <f t="shared" si="28"/>
        <v>7367.3880000000008</v>
      </c>
      <c r="AK79" s="16">
        <f t="shared" si="28"/>
        <v>7935.2589999999991</v>
      </c>
      <c r="AL79" s="16">
        <f t="shared" si="28"/>
        <v>8467.0630000000019</v>
      </c>
      <c r="AM79" s="16">
        <f t="shared" si="28"/>
        <v>7687.8549899999998</v>
      </c>
      <c r="AN79" s="16">
        <f t="shared" si="28"/>
        <v>8931.505000000001</v>
      </c>
      <c r="AO79" s="16">
        <f t="shared" ref="AO79:BC79" si="29">+AO77+AO72+AO66+AO52+AO36+AO11</f>
        <v>8650.3719999999994</v>
      </c>
      <c r="AP79" s="16">
        <f t="shared" si="29"/>
        <v>9301.280999999999</v>
      </c>
      <c r="AQ79" s="16">
        <f t="shared" si="29"/>
        <v>6475.5101920000006</v>
      </c>
      <c r="AR79" s="16">
        <f t="shared" si="29"/>
        <v>8850.7739999999994</v>
      </c>
      <c r="AS79" s="16">
        <f t="shared" si="29"/>
        <v>7522.2939999999999</v>
      </c>
      <c r="AT79" s="16">
        <f t="shared" si="29"/>
        <v>0</v>
      </c>
      <c r="AU79" s="16">
        <f t="shared" si="29"/>
        <v>0</v>
      </c>
      <c r="AV79" s="16">
        <f t="shared" si="29"/>
        <v>0</v>
      </c>
      <c r="AW79" s="16">
        <f t="shared" si="29"/>
        <v>0</v>
      </c>
      <c r="AX79" s="16">
        <f t="shared" si="29"/>
        <v>0</v>
      </c>
      <c r="AY79" s="16">
        <f t="shared" si="29"/>
        <v>0</v>
      </c>
      <c r="AZ79" s="16">
        <f t="shared" si="29"/>
        <v>0</v>
      </c>
      <c r="BA79" s="16">
        <f t="shared" si="29"/>
        <v>0</v>
      </c>
      <c r="BB79" s="16">
        <f t="shared" si="29"/>
        <v>28379.453179999997</v>
      </c>
      <c r="BC79" s="16">
        <f t="shared" si="29"/>
        <v>32149.859192000007</v>
      </c>
    </row>
    <row r="80" spans="2:55" x14ac:dyDescent="0.25">
      <c r="B80" s="14" t="s">
        <v>71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8"/>
    </row>
    <row r="81" spans="6:55" x14ac:dyDescent="0.25">
      <c r="BB81" s="9"/>
      <c r="BC81" s="9"/>
    </row>
    <row r="82" spans="6:55" x14ac:dyDescent="0.25"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</sheetData>
  <mergeCells count="2">
    <mergeCell ref="B5:BC5"/>
    <mergeCell ref="B4:BC4"/>
  </mergeCells>
  <pageMargins left="0.7" right="0.7" top="0.75" bottom="0.75" header="0.3" footer="0.3"/>
  <pageSetup paperSize="9" scale="64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K1"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IV9_2</vt:lpstr>
      <vt:lpstr>Feuil1</vt:lpstr>
      <vt:lpstr>IV9_2!Print_Area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BAYISENGE Méthode</cp:lastModifiedBy>
  <dcterms:created xsi:type="dcterms:W3CDTF">2016-05-10T08:14:07Z</dcterms:created>
  <dcterms:modified xsi:type="dcterms:W3CDTF">2018-07-12T13:59:46Z</dcterms:modified>
</cp:coreProperties>
</file>