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55" i="4" l="1"/>
  <c r="H55" i="4"/>
  <c r="E55" i="4"/>
  <c r="O153" i="3"/>
  <c r="H153" i="3"/>
  <c r="E153" i="3"/>
  <c r="O152" i="3" l="1"/>
  <c r="E152" i="3"/>
  <c r="H152" i="3" s="1"/>
  <c r="O18" i="5" l="1"/>
  <c r="E18" i="5"/>
  <c r="H18" i="5" s="1"/>
  <c r="O54" i="4"/>
  <c r="E54" i="4"/>
  <c r="H54" i="4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53" i="4" l="1"/>
  <c r="E53" i="4"/>
  <c r="H53" i="4" s="1"/>
  <c r="O147" i="3"/>
  <c r="E147" i="3"/>
  <c r="H147" i="3" s="1"/>
  <c r="O146" i="3"/>
  <c r="E146" i="3"/>
  <c r="H146" i="3" s="1"/>
  <c r="O145" i="3"/>
  <c r="H145" i="3"/>
  <c r="O52" i="4" l="1"/>
  <c r="H52" i="4"/>
  <c r="O51" i="4"/>
  <c r="H51" i="4"/>
  <c r="O50" i="4"/>
  <c r="H50" i="4"/>
  <c r="O49" i="4"/>
  <c r="H49" i="4"/>
  <c r="O48" i="4"/>
  <c r="H48" i="4"/>
  <c r="O47" i="4"/>
  <c r="H47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<sst xmlns="http://schemas.openxmlformats.org/spreadsheetml/2006/main" count="131" uniqueCount="56">
  <si>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</si>
  <si>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</si>
  <si>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</si>
  <si>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</si>
  <si>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</si>
  <si>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</si>
  <si>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</si>
  <si>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</si>
  <si>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</si>
  <si>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</si>
  <si>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</si>
  <si>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</si>
  <si>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</si>
  <si>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</si>
  <si>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</si>
  <si>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</si>
  <si>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</si>
  <si>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</si>
  <si>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</si>
  <si>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</si>
  <si>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</si>
  <si>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</si>
  <si>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</si>
  <si>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</si>
  <si>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</si>
  <si>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</si>
  <si>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</si>
  <si>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</si>
  <si>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</si>
  <si>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</si>
  <si>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</si>
  <si>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</si>
  <si>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</si>
  <si>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</si>
  <si>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</si>
  <si>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</si>
  <si>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</si>
  <si>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</si>
  <si>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</si>
  <si>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January-19</t>
    </r>
    <r>
      <rPr>
        <vertAlign val="superscript"/>
        <sz val="10"/>
        <rFont val="Helv"/>
      </rPr>
      <t>(p)</t>
    </r>
  </si>
  <si>
    <r>
      <t>February-19</t>
    </r>
    <r>
      <rPr>
        <vertAlign val="superscript"/>
        <sz val="10"/>
        <rFont val="Helv"/>
      </rPr>
      <t>(p)</t>
    </r>
  </si>
  <si>
    <r>
      <t>March-19</t>
    </r>
    <r>
      <rPr>
        <vertAlign val="superscript"/>
        <sz val="10"/>
        <rFont val="Helv"/>
      </rPr>
      <t>(p)</t>
    </r>
  </si>
  <si>
    <r>
      <t>April-19</t>
    </r>
    <r>
      <rPr>
        <vertAlign val="superscript"/>
        <sz val="10"/>
        <rFont val="Helv"/>
      </rPr>
      <t>(p)</t>
    </r>
  </si>
  <si>
    <r>
      <t>May-19</t>
    </r>
    <r>
      <rPr>
        <vertAlign val="superscript"/>
        <sz val="10"/>
        <rFont val="Helv"/>
      </rPr>
      <t>(p)</t>
    </r>
  </si>
  <si>
    <r>
      <t>June-19</t>
    </r>
    <r>
      <rPr>
        <vertAlign val="superscript"/>
        <sz val="10"/>
        <rFont val="Helv"/>
      </rPr>
      <t>(p)</t>
    </r>
  </si>
  <si>
    <r>
      <t>July-19</t>
    </r>
    <r>
      <rPr>
        <vertAlign val="superscript"/>
        <sz val="10"/>
        <rFont val="Helv"/>
      </rPr>
      <t>(p)</t>
    </r>
  </si>
  <si>
    <r>
      <t>August-19</t>
    </r>
    <r>
      <rPr>
        <vertAlign val="superscript"/>
        <sz val="10"/>
        <rFont val="Helv"/>
      </rPr>
      <t>(p)</t>
    </r>
  </si>
  <si>
    <r>
      <t>September-19</t>
    </r>
    <r>
      <rPr>
        <vertAlign val="superscript"/>
        <sz val="10"/>
        <rFont val="Helv"/>
      </rPr>
      <t>(p)</t>
    </r>
  </si>
  <si>
    <r>
      <t>October-19</t>
    </r>
    <r>
      <rPr>
        <vertAlign val="superscript"/>
        <sz val="10"/>
        <rFont val="Helv"/>
      </rPr>
      <t>(p)</t>
    </r>
  </si>
  <si>
    <r>
      <t>November-19</t>
    </r>
    <r>
      <rPr>
        <vertAlign val="superscript"/>
        <sz val="10"/>
        <rFont val="Helv"/>
      </rPr>
      <t>(p)</t>
    </r>
  </si>
  <si>
    <t>2019</t>
  </si>
  <si>
    <r>
      <t>December-19</t>
    </r>
    <r>
      <rPr>
        <vertAlign val="superscript"/>
        <sz val="10"/>
        <rFont val="Helv"/>
      </rPr>
      <t>(p)</t>
    </r>
  </si>
  <si>
    <r>
      <t>2019</t>
    </r>
    <r>
      <rPr>
        <vertAlign val="superscript"/>
        <sz val="10"/>
        <rFont val="Helv"/>
      </rPr>
      <t>(p)</t>
    </r>
  </si>
  <si>
    <r>
      <t>February-20</t>
    </r>
    <r>
      <rPr>
        <vertAlign val="superscript"/>
        <sz val="10"/>
        <rFont val="Helv"/>
      </rPr>
      <t>(p)</t>
    </r>
  </si>
  <si>
    <t>Q1-2020</t>
  </si>
  <si>
    <r>
      <t>March-20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</si>
</sst>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E4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43921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54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50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65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4"/>
  <sheetViews>
    <sheetView tabSelected="1" workbookViewId="0">
      <pane xSplit="1" ySplit="6" topLeftCell="N143" activePane="bottomRight" state="frozen"/>
      <selection pane="topRight" activeCell="B1" sqref="B1"/>
      <selection pane="bottomLeft" activeCell="A7" sqref="A7"/>
      <selection pane="bottomRight" activeCell="A153" sqref="A153:XFD153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56.2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64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64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64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64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64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64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64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64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64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64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64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64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 ht="16.5">
      <c r="A139" s="10" t="s">
        <v>39</v>
      </c>
      <c r="B139" s="11">
        <v>359189.80000000005</v>
      </c>
      <c r="C139" s="11">
        <v>471979.1</v>
      </c>
      <c r="D139" s="12">
        <v>34229.566666666666</v>
      </c>
      <c r="E139" s="12">
        <v>91427</v>
      </c>
      <c r="F139" s="12">
        <v>6020.9</v>
      </c>
      <c r="G139" s="13">
        <v>2499.5</v>
      </c>
      <c r="H139" s="12">
        <f t="shared" ref="H139:H147" si="10">SUM(B139:G139)</f>
        <v>965345.8666666667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7" si="11">SUM(I139:N139)</f>
        <v>424822.03333333338</v>
      </c>
    </row>
    <row r="140" spans="1:15" s="6" customFormat="1" ht="16.5">
      <c r="A140" s="10" t="s">
        <v>40</v>
      </c>
      <c r="B140" s="11">
        <v>359454.19999999995</v>
      </c>
      <c r="C140" s="11">
        <v>486258.60000000003</v>
      </c>
      <c r="D140" s="12">
        <v>35728.533333333326</v>
      </c>
      <c r="E140" s="12">
        <v>91767.9</v>
      </c>
      <c r="F140" s="12">
        <v>5649.4</v>
      </c>
      <c r="G140" s="13">
        <v>2495.2999999999997</v>
      </c>
      <c r="H140" s="12">
        <f t="shared" si="10"/>
        <v>981353.93333333347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 ht="16.5">
      <c r="A141" s="10" t="s">
        <v>41</v>
      </c>
      <c r="B141" s="11">
        <v>366297.3</v>
      </c>
      <c r="C141" s="11">
        <v>463370.79999999993</v>
      </c>
      <c r="D141" s="12">
        <v>60773.2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995493.29999999981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 ht="16.5">
      <c r="A142" s="10" t="s">
        <v>42</v>
      </c>
      <c r="B142" s="11">
        <v>374954.2</v>
      </c>
      <c r="C142" s="11">
        <v>492891.50000000006</v>
      </c>
      <c r="D142" s="12">
        <v>34595.23333333333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1006363.7000000001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 ht="16.5">
      <c r="A143" s="10" t="s">
        <v>43</v>
      </c>
      <c r="B143" s="11">
        <v>381625.5</v>
      </c>
      <c r="C143" s="11">
        <v>535632.80000000005</v>
      </c>
      <c r="D143" s="12">
        <v>33300.866666666661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1046936.6000000001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 ht="16.5">
      <c r="A144" s="10" t="s">
        <v>44</v>
      </c>
      <c r="B144" s="11">
        <v>386220.7</v>
      </c>
      <c r="C144" s="11">
        <v>521455.2</v>
      </c>
      <c r="D144" s="12">
        <v>36542.299999999988</v>
      </c>
      <c r="E144" s="12">
        <v>117049.7</v>
      </c>
      <c r="F144" s="12">
        <v>8655.4</v>
      </c>
      <c r="G144" s="13">
        <v>2154.1</v>
      </c>
      <c r="H144" s="12">
        <f t="shared" si="10"/>
        <v>1072077.3999999999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 ht="16.5">
      <c r="A145" s="10" t="s">
        <v>45</v>
      </c>
      <c r="B145" s="11">
        <v>395392.13333333336</v>
      </c>
      <c r="C145" s="11">
        <v>572315.3666666667</v>
      </c>
      <c r="D145" s="12">
        <v>29210.166666666668</v>
      </c>
      <c r="E145" s="12">
        <v>84955</v>
      </c>
      <c r="F145" s="12">
        <v>8124.6999999999989</v>
      </c>
      <c r="G145" s="13">
        <v>1658.2666666666667</v>
      </c>
      <c r="H145" s="12">
        <f t="shared" si="10"/>
        <v>1091655.6333333331</v>
      </c>
      <c r="I145" s="12">
        <v>222639.5</v>
      </c>
      <c r="J145" s="12">
        <v>147453.73333333331</v>
      </c>
      <c r="K145" s="12">
        <v>15776.4</v>
      </c>
      <c r="L145" s="12">
        <v>63087.30000000001</v>
      </c>
      <c r="M145" s="12">
        <v>4645.6000000000004</v>
      </c>
      <c r="N145" s="13">
        <v>208.3</v>
      </c>
      <c r="O145" s="12">
        <f t="shared" si="11"/>
        <v>453810.83333333326</v>
      </c>
    </row>
    <row r="146" spans="1:15" s="6" customFormat="1" ht="16.5">
      <c r="A146" s="10" t="s">
        <v>46</v>
      </c>
      <c r="B146" s="11">
        <v>423980.56666666665</v>
      </c>
      <c r="C146" s="11">
        <v>548732.53333333321</v>
      </c>
      <c r="D146" s="12">
        <v>33283.73333333333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0"/>
        <v>1106885.0666666662</v>
      </c>
      <c r="I146" s="12">
        <v>223953.00000000003</v>
      </c>
      <c r="J146" s="12">
        <v>151796.46666666667</v>
      </c>
      <c r="K146" s="12">
        <v>13629.1</v>
      </c>
      <c r="L146" s="12">
        <v>64851.8</v>
      </c>
      <c r="M146" s="12">
        <v>4666.2000000000007</v>
      </c>
      <c r="N146" s="13">
        <v>225.5</v>
      </c>
      <c r="O146" s="12">
        <f t="shared" si="11"/>
        <v>459122.06666666665</v>
      </c>
    </row>
    <row r="147" spans="1:15" s="6" customFormat="1" ht="16.5">
      <c r="A147" s="10" t="s">
        <v>47</v>
      </c>
      <c r="B147" s="11">
        <v>418884.1</v>
      </c>
      <c r="C147" s="11">
        <v>571356.60000000009</v>
      </c>
      <c r="D147" s="12">
        <v>32234.500000000004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0"/>
        <v>1116751.1000000001</v>
      </c>
      <c r="I147" s="12">
        <v>224881.60000000003</v>
      </c>
      <c r="J147" s="12">
        <v>152530.69999999998</v>
      </c>
      <c r="K147" s="12">
        <v>13869.2</v>
      </c>
      <c r="L147" s="12">
        <v>58034.400000000016</v>
      </c>
      <c r="M147" s="12">
        <v>4591.7</v>
      </c>
      <c r="N147" s="13">
        <v>220.49999999999997</v>
      </c>
      <c r="O147" s="12">
        <f t="shared" si="11"/>
        <v>454128.10000000009</v>
      </c>
    </row>
    <row r="148" spans="1:15" s="6" customFormat="1" ht="16.5">
      <c r="A148" s="10" t="s">
        <v>48</v>
      </c>
      <c r="B148" s="11">
        <v>401512.43333333341</v>
      </c>
      <c r="C148" s="11">
        <v>569170.93333333323</v>
      </c>
      <c r="D148" s="12">
        <v>28288.799999999999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ref="H148:H151" si="12">SUM(B148:G148)</f>
        <v>1092158.7</v>
      </c>
      <c r="I148" s="12">
        <v>237369.49999999997</v>
      </c>
      <c r="J148" s="12">
        <v>153755.86666666664</v>
      </c>
      <c r="K148" s="12">
        <v>14359.000000000002</v>
      </c>
      <c r="L148" s="12">
        <v>66184.799999999988</v>
      </c>
      <c r="M148" s="12">
        <v>4627.8999999999996</v>
      </c>
      <c r="N148" s="13">
        <v>202</v>
      </c>
      <c r="O148" s="12">
        <f t="shared" ref="O148:O153" si="13">SUM(I148:N148)</f>
        <v>476499.06666666659</v>
      </c>
    </row>
    <row r="149" spans="1:15" s="6" customFormat="1" ht="16.5">
      <c r="A149" s="10" t="s">
        <v>49</v>
      </c>
      <c r="B149" s="11">
        <v>410931.46666666656</v>
      </c>
      <c r="C149" s="11">
        <v>489428.86666666676</v>
      </c>
      <c r="D149" s="12">
        <v>31589.4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2"/>
        <v>1027360.9</v>
      </c>
      <c r="I149" s="12">
        <v>246758.7</v>
      </c>
      <c r="J149" s="12">
        <v>222359.0333333333</v>
      </c>
      <c r="K149" s="12">
        <v>13604.2</v>
      </c>
      <c r="L149" s="12">
        <v>72159.099999999991</v>
      </c>
      <c r="M149" s="12">
        <v>4653.2999999999993</v>
      </c>
      <c r="N149" s="13">
        <v>209.6</v>
      </c>
      <c r="O149" s="12">
        <f t="shared" si="13"/>
        <v>559743.93333333335</v>
      </c>
    </row>
    <row r="150" spans="1:15" s="6" customFormat="1" ht="16.5">
      <c r="A150" s="10" t="s">
        <v>51</v>
      </c>
      <c r="B150" s="11">
        <v>442245.8</v>
      </c>
      <c r="C150" s="11">
        <v>508665.5</v>
      </c>
      <c r="D150" s="12">
        <v>23711.600000000002</v>
      </c>
      <c r="E150" s="12">
        <f>74785+8840.5</f>
        <v>83625.5</v>
      </c>
      <c r="F150" s="12">
        <v>10258</v>
      </c>
      <c r="G150" s="13">
        <v>1919.2999999999997</v>
      </c>
      <c r="H150" s="12">
        <f t="shared" si="12"/>
        <v>1070425.7</v>
      </c>
      <c r="I150" s="12">
        <v>270265.80000000005</v>
      </c>
      <c r="J150" s="12">
        <v>222431.4</v>
      </c>
      <c r="K150" s="12">
        <v>13628.7</v>
      </c>
      <c r="L150" s="12">
        <v>73425.299999999988</v>
      </c>
      <c r="M150" s="12">
        <v>4674.6000000000004</v>
      </c>
      <c r="N150" s="13">
        <v>207.29999999999998</v>
      </c>
      <c r="O150" s="12">
        <f t="shared" si="13"/>
        <v>584633.10000000009</v>
      </c>
    </row>
    <row r="151" spans="1:15" s="6" customFormat="1" ht="16.5">
      <c r="A151" s="10" t="s">
        <v>39</v>
      </c>
      <c r="B151" s="11">
        <v>444873.60000000003</v>
      </c>
      <c r="C151" s="11">
        <v>495333.4</v>
      </c>
      <c r="D151" s="12">
        <v>33288.1</v>
      </c>
      <c r="E151" s="12">
        <f>77666.6+10062.3</f>
        <v>87728.900000000009</v>
      </c>
      <c r="F151" s="12">
        <v>8814.5</v>
      </c>
      <c r="G151" s="13">
        <v>2366.6000000000004</v>
      </c>
      <c r="H151" s="12">
        <f t="shared" si="12"/>
        <v>1072405.1000000001</v>
      </c>
      <c r="I151" s="12">
        <v>271911.80000000005</v>
      </c>
      <c r="J151" s="12">
        <v>226338.39999999997</v>
      </c>
      <c r="K151" s="12">
        <v>13731.600000000002</v>
      </c>
      <c r="L151" s="12">
        <v>73767.700000000012</v>
      </c>
      <c r="M151" s="12">
        <v>4707.8</v>
      </c>
      <c r="N151" s="13">
        <v>177.9</v>
      </c>
      <c r="O151" s="12">
        <f t="shared" si="13"/>
        <v>590635.20000000007</v>
      </c>
    </row>
    <row r="152" spans="1:15" s="6" customFormat="1" ht="16.5">
      <c r="A152" s="10" t="s">
        <v>53</v>
      </c>
      <c r="B152" s="11">
        <v>448993</v>
      </c>
      <c r="C152" s="11">
        <v>514590.39999999991</v>
      </c>
      <c r="D152" s="12">
        <v>28222.500000000004</v>
      </c>
      <c r="E152" s="12">
        <f>77943.5+12475.8</f>
        <v>90419.3</v>
      </c>
      <c r="F152" s="12">
        <v>9569.4</v>
      </c>
      <c r="G152" s="13">
        <v>1948.6</v>
      </c>
      <c r="H152" s="12">
        <f t="shared" ref="H152" si="14">SUM(B152:G152)</f>
        <v>1093743.2</v>
      </c>
      <c r="I152" s="12">
        <v>272477.80000000005</v>
      </c>
      <c r="J152" s="12">
        <v>238815.40000000002</v>
      </c>
      <c r="K152" s="12">
        <v>13694.7</v>
      </c>
      <c r="L152" s="12">
        <v>76066.3</v>
      </c>
      <c r="M152" s="12">
        <v>2677.9</v>
      </c>
      <c r="N152" s="13">
        <v>167.7</v>
      </c>
      <c r="O152" s="12">
        <f t="shared" si="13"/>
        <v>603899.80000000005</v>
      </c>
    </row>
    <row r="153" spans="1:15" s="6" customFormat="1" ht="13.5" customHeight="1">
      <c r="A153" s="10" t="s">
        <v>55</v>
      </c>
      <c r="B153" s="11">
        <v>467115.19999999995</v>
      </c>
      <c r="C153" s="11">
        <v>479063.5</v>
      </c>
      <c r="D153" s="12">
        <v>27857.8</v>
      </c>
      <c r="E153" s="12">
        <f>81089+14473</f>
        <v>95562</v>
      </c>
      <c r="F153" s="12">
        <v>8414.2999999999993</v>
      </c>
      <c r="G153" s="13">
        <v>1830.3</v>
      </c>
      <c r="H153" s="12">
        <f t="shared" ref="H153" si="15">SUM(B153:G153)</f>
        <v>1079843.1000000001</v>
      </c>
      <c r="I153" s="12">
        <v>272080</v>
      </c>
      <c r="J153" s="12">
        <v>235649.20000000004</v>
      </c>
      <c r="K153" s="12">
        <v>15583.999999999998</v>
      </c>
      <c r="L153" s="12">
        <v>75238.800000000017</v>
      </c>
      <c r="M153" s="12">
        <v>2724.3</v>
      </c>
      <c r="N153" s="13">
        <v>145.5</v>
      </c>
      <c r="O153" s="12">
        <f t="shared" si="13"/>
        <v>601421.80000000016</v>
      </c>
    </row>
    <row r="154" spans="1:15">
      <c r="A154" s="66" t="s">
        <v>31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/>
    </row>
  </sheetData>
  <mergeCells count="5">
    <mergeCell ref="A154:O154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9"/>
  <sheetViews>
    <sheetView workbookViewId="0">
      <pane xSplit="1" ySplit="6" topLeftCell="M49" activePane="bottomRight" state="frozen"/>
      <selection pane="topRight" activeCell="B1" sqref="B1"/>
      <selection pane="bottomLeft" activeCell="A8" sqref="A8"/>
      <selection pane="bottomRight" activeCell="O54" sqref="O54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64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0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0" si="7">SUM(I47:N47)</f>
        <v>366927.89999999997</v>
      </c>
    </row>
    <row r="48" spans="1:15" s="6" customFormat="1">
      <c r="A48" s="64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64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64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 ht="16.5">
      <c r="A51" s="10" t="s">
        <v>41</v>
      </c>
      <c r="B51" s="11">
        <v>366297.3</v>
      </c>
      <c r="C51" s="11">
        <v>463370.79999999993</v>
      </c>
      <c r="D51" s="12">
        <v>60773.2</v>
      </c>
      <c r="E51" s="12">
        <v>95663.6</v>
      </c>
      <c r="F51" s="12">
        <v>7021.5999999999995</v>
      </c>
      <c r="G51" s="13">
        <v>2366.8000000000002</v>
      </c>
      <c r="H51" s="12">
        <f t="shared" ref="H51:H53" si="8">SUM(B51:G51)</f>
        <v>995493.29999999981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ref="O51:O53" si="9">SUM(I51:N51)</f>
        <v>422729.69999999995</v>
      </c>
    </row>
    <row r="52" spans="1:15" s="6" customFormat="1" ht="16.5">
      <c r="A52" s="10" t="s">
        <v>44</v>
      </c>
      <c r="B52" s="11">
        <v>386220.7</v>
      </c>
      <c r="C52" s="11">
        <v>521455.2</v>
      </c>
      <c r="D52" s="12">
        <v>36542.299999999988</v>
      </c>
      <c r="E52" s="12">
        <v>117049.7</v>
      </c>
      <c r="F52" s="12">
        <v>8655.4</v>
      </c>
      <c r="G52" s="13">
        <v>2154.1</v>
      </c>
      <c r="H52" s="12">
        <f t="shared" si="8"/>
        <v>1072077.3999999999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9"/>
        <v>458268.39999999997</v>
      </c>
    </row>
    <row r="53" spans="1:15" s="6" customFormat="1" ht="16.5">
      <c r="A53" s="10" t="s">
        <v>47</v>
      </c>
      <c r="B53" s="11">
        <v>418884.1</v>
      </c>
      <c r="C53" s="11">
        <v>571356.60000000009</v>
      </c>
      <c r="D53" s="12">
        <v>32234.500000000004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si="8"/>
        <v>1116751.1000000001</v>
      </c>
      <c r="I53" s="12">
        <v>224881.60000000003</v>
      </c>
      <c r="J53" s="12">
        <v>152530.69999999998</v>
      </c>
      <c r="K53" s="12">
        <v>13869.2</v>
      </c>
      <c r="L53" s="12">
        <v>58034.400000000016</v>
      </c>
      <c r="M53" s="12">
        <v>4591.7</v>
      </c>
      <c r="N53" s="13">
        <v>220.49999999999997</v>
      </c>
      <c r="O53" s="12">
        <f t="shared" si="9"/>
        <v>454128.10000000009</v>
      </c>
    </row>
    <row r="54" spans="1:15" s="6" customFormat="1" ht="16.5">
      <c r="A54" s="10" t="s">
        <v>51</v>
      </c>
      <c r="B54" s="11">
        <v>442245.8</v>
      </c>
      <c r="C54" s="11">
        <v>508665.5</v>
      </c>
      <c r="D54" s="12">
        <v>23711.600000000002</v>
      </c>
      <c r="E54" s="12">
        <f>74785+8840.5</f>
        <v>83625.5</v>
      </c>
      <c r="F54" s="12">
        <v>10258</v>
      </c>
      <c r="G54" s="13">
        <v>1919.2999999999997</v>
      </c>
      <c r="H54" s="12">
        <f t="shared" ref="H54" si="10">SUM(B54:G54)</f>
        <v>1070425.7</v>
      </c>
      <c r="I54" s="12">
        <v>270265.80000000005</v>
      </c>
      <c r="J54" s="12">
        <v>222431.4</v>
      </c>
      <c r="K54" s="12">
        <v>13628.7</v>
      </c>
      <c r="L54" s="12">
        <v>73425.299999999988</v>
      </c>
      <c r="M54" s="12">
        <v>4674.6000000000004</v>
      </c>
      <c r="N54" s="13">
        <v>207.29999999999998</v>
      </c>
      <c r="O54" s="12">
        <f t="shared" ref="O54:O55" si="11">SUM(I54:N54)</f>
        <v>584633.10000000009</v>
      </c>
    </row>
    <row r="55" spans="1:15" s="6" customFormat="1" ht="16.5">
      <c r="A55" s="10" t="s">
        <v>55</v>
      </c>
      <c r="B55" s="11">
        <v>467115.19999999995</v>
      </c>
      <c r="C55" s="11">
        <v>479063.5</v>
      </c>
      <c r="D55" s="12">
        <v>27857.8</v>
      </c>
      <c r="E55" s="12">
        <f>81089+14473</f>
        <v>95562</v>
      </c>
      <c r="F55" s="12">
        <v>8414.2999999999993</v>
      </c>
      <c r="G55" s="13">
        <v>1830.3</v>
      </c>
      <c r="H55" s="12">
        <f t="shared" ref="H55" si="12">SUM(B55:G55)</f>
        <v>1079843.1000000001</v>
      </c>
      <c r="I55" s="12">
        <v>272080</v>
      </c>
      <c r="J55" s="12">
        <v>235649.20000000004</v>
      </c>
      <c r="K55" s="12">
        <v>15583.999999999998</v>
      </c>
      <c r="L55" s="12">
        <v>75238.800000000017</v>
      </c>
      <c r="M55" s="12">
        <v>2724.3</v>
      </c>
      <c r="N55" s="13">
        <v>145.5</v>
      </c>
      <c r="O55" s="12">
        <f t="shared" si="11"/>
        <v>601421.80000000016</v>
      </c>
    </row>
    <row r="56" spans="1:15">
      <c r="A56" s="6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63"/>
    </row>
    <row r="57" spans="1:15">
      <c r="A57" s="66" t="s">
        <v>31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</row>
    <row r="59" spans="1:15" s="6" customFormat="1">
      <c r="A59" s="10"/>
      <c r="B59" s="11"/>
      <c r="C59" s="11"/>
      <c r="D59" s="12"/>
      <c r="E59" s="12"/>
      <c r="F59" s="12"/>
      <c r="G59" s="13"/>
      <c r="H59" s="12"/>
      <c r="I59" s="12"/>
      <c r="J59" s="12"/>
      <c r="K59" s="12"/>
      <c r="L59" s="12"/>
      <c r="M59" s="12"/>
      <c r="N59" s="13"/>
      <c r="O59" s="12"/>
    </row>
  </sheetData>
  <mergeCells count="5">
    <mergeCell ref="A57:O57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1"/>
  <sheetViews>
    <sheetView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O18" sqref="O18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8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8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 ht="16.5">
      <c r="A18" s="10" t="s">
        <v>52</v>
      </c>
      <c r="B18" s="11">
        <v>442245.8</v>
      </c>
      <c r="C18" s="11">
        <v>508665.5</v>
      </c>
      <c r="D18" s="12">
        <v>23711.600000000002</v>
      </c>
      <c r="E18" s="12">
        <f>74785+8840.5</f>
        <v>83625.5</v>
      </c>
      <c r="F18" s="12">
        <v>10258</v>
      </c>
      <c r="G18" s="13">
        <v>1919.2999999999997</v>
      </c>
      <c r="H18" s="12">
        <f t="shared" si="3"/>
        <v>1070425.7</v>
      </c>
      <c r="I18" s="12">
        <v>270265.80000000005</v>
      </c>
      <c r="J18" s="12">
        <v>222431.4</v>
      </c>
      <c r="K18" s="12">
        <v>13628.7</v>
      </c>
      <c r="L18" s="12">
        <v>73425.299999999988</v>
      </c>
      <c r="M18" s="12">
        <v>4674.6000000000004</v>
      </c>
      <c r="N18" s="13">
        <v>207.29999999999998</v>
      </c>
      <c r="O18" s="12">
        <f t="shared" si="4"/>
        <v>584633.10000000009</v>
      </c>
    </row>
    <row r="19" spans="1: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>
      <c r="A20" s="62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3"/>
    </row>
    <row r="21" spans="1:15">
      <c r="A21" s="66" t="s">
        <v>31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2"/>
      <c r="E86" s="12"/>
      <c r="F86" s="12"/>
      <c r="G86" s="13"/>
      <c r="H86" s="12"/>
      <c r="I86" s="12"/>
      <c r="J86" s="12"/>
      <c r="K86" s="12"/>
      <c r="L86" s="12"/>
      <c r="M86" s="12"/>
      <c r="N86" s="13"/>
      <c r="O86" s="12"/>
    </row>
    <row r="87" spans="1:15">
      <c r="A87" s="14"/>
      <c r="B87" s="15"/>
      <c r="C87" s="15"/>
      <c r="D87" s="15"/>
      <c r="E87" s="15"/>
      <c r="F87" s="15"/>
      <c r="G87" s="16"/>
      <c r="H87" s="11"/>
      <c r="I87" s="15"/>
      <c r="J87" s="15"/>
      <c r="K87" s="15"/>
      <c r="L87" s="15"/>
      <c r="M87" s="15"/>
      <c r="N87" s="16"/>
      <c r="O87" s="11"/>
    </row>
    <row r="88" spans="1:15">
      <c r="A88" s="14"/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17" t="s">
        <v>2</v>
      </c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mergeCells count="5">
    <mergeCell ref="A21:O21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2020-06-15T13:15:20Z</dcterms:modified>
</cp:coreProperties>
</file>