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V3 Français" sheetId="1" r:id="rId1"/>
  </sheets>
  <definedNames>
    <definedName name="_xlnm.Print_Area" localSheetId="0">'V3 Français'!$A$1:$J$426</definedName>
    <definedName name="Zone_impres_MI">'V3 Français'!$A$1:$J$427</definedName>
  </definedNames>
  <calcPr fullCalcOnLoad="1"/>
</workbook>
</file>

<file path=xl/sharedStrings.xml><?xml version="1.0" encoding="utf-8"?>
<sst xmlns="http://schemas.openxmlformats.org/spreadsheetml/2006/main" count="427" uniqueCount="60">
  <si>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</si>
  <si>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</si>
  <si>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</si>
  <si>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</si>
  <si>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</si>
  <si>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</si>
  <si>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</si>
  <si>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</si>
  <si>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</si>
  <si>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</si>
  <si>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</si>
  <si>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</si>
  <si>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</si>
  <si>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</si>
  <si>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</si>
  <si>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</si>
  <si>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</si>
  <si>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</si>
  <si>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</si>
  <si>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</si>
  <si>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</si>
  <si>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</si>
  <si>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</si>
  <si>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</si>
  <si>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</si>
  <si>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</si>
  <si>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</si>
  <si>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</si>
  <si>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</si>
  <si>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</si>
  <si>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</si>
  <si>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</si>
  <si>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</si>
  <si>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</si>
  <si>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</si>
  <si>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</si>
  <si>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</si>
  <si>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</si>
  <si>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</si>
  <si>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</si>
  <si>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</si>
  <si>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</si>
  <si>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</si>
  <si>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</si>
  <si>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</si>
  <si>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</si>
  <si>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</si>
  <si>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</si>
  <si>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</si>
  <si>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</si>
  <si>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</si>
  <si>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</si>
  <si>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</si>
  <si>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</si>
  <si>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</si>
  <si>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</si>
  <si>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</si>
  <si>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</si>
  <si>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</si>
  <si>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          nd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</si>
</sst>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  <numFmt numFmtId="213" formatCode="0.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5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2" fontId="6" fillId="0" borderId="0" xfId="45" applyNumberFormat="1" applyFont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90" fontId="0" fillId="0" borderId="0" xfId="0" applyFill="1" applyAlignment="1">
      <alignment/>
    </xf>
    <xf numFmtId="190" fontId="23" fillId="0" borderId="10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4" xfId="0" applyFont="1" applyBorder="1" applyAlignment="1">
      <alignment horizontal="left"/>
    </xf>
    <xf numFmtId="190" fontId="23" fillId="0" borderId="13" xfId="0" applyFont="1" applyBorder="1" applyAlignment="1">
      <alignment/>
    </xf>
    <xf numFmtId="190" fontId="23" fillId="0" borderId="0" xfId="0" applyFont="1" applyAlignment="1">
      <alignment/>
    </xf>
    <xf numFmtId="190" fontId="23" fillId="0" borderId="14" xfId="0" applyFont="1" applyBorder="1" applyAlignment="1">
      <alignment/>
    </xf>
    <xf numFmtId="190" fontId="26" fillId="0" borderId="0" xfId="0" applyFont="1" applyBorder="1" applyAlignment="1">
      <alignment/>
    </xf>
    <xf numFmtId="190" fontId="27" fillId="0" borderId="0" xfId="0" applyFont="1" applyBorder="1" applyAlignment="1">
      <alignment/>
    </xf>
    <xf numFmtId="190" fontId="27" fillId="0" borderId="14" xfId="0" applyFont="1" applyBorder="1" applyAlignment="1">
      <alignment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8" xfId="0" applyFont="1" applyBorder="1" applyAlignment="1">
      <alignment/>
    </xf>
    <xf numFmtId="190" fontId="23" fillId="0" borderId="10" xfId="0" applyFont="1" applyBorder="1" applyAlignment="1">
      <alignment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9" xfId="0" applyFont="1" applyBorder="1" applyAlignment="1">
      <alignment/>
    </xf>
    <xf numFmtId="190" fontId="23" fillId="0" borderId="0" xfId="0" applyFont="1" applyBorder="1" applyAlignment="1">
      <alignment horizontal="left"/>
    </xf>
    <xf numFmtId="190" fontId="23" fillId="0" borderId="19" xfId="0" applyFont="1" applyBorder="1" applyAlignment="1">
      <alignment horizontal="fill"/>
    </xf>
    <xf numFmtId="190" fontId="23" fillId="0" borderId="19" xfId="0" applyFont="1" applyBorder="1" applyAlignment="1">
      <alignment horizontal="left"/>
    </xf>
    <xf numFmtId="190" fontId="23" fillId="0" borderId="19" xfId="0" applyFont="1" applyBorder="1" applyAlignment="1">
      <alignment horizontal="right"/>
    </xf>
    <xf numFmtId="190" fontId="23" fillId="0" borderId="19" xfId="0" applyFont="1" applyBorder="1" applyAlignment="1">
      <alignment horizontal="center"/>
    </xf>
    <xf numFmtId="190" fontId="23" fillId="0" borderId="0" xfId="0" applyFont="1" applyBorder="1" applyAlignment="1">
      <alignment horizontal="center"/>
    </xf>
    <xf numFmtId="190" fontId="23" fillId="0" borderId="0" xfId="0" applyFont="1" applyBorder="1" applyAlignment="1">
      <alignment horizontal="right"/>
    </xf>
    <xf numFmtId="188" fontId="23" fillId="0" borderId="19" xfId="0" applyNumberFormat="1" applyFont="1" applyBorder="1" applyAlignment="1" applyProtection="1">
      <alignment/>
      <protection/>
    </xf>
    <xf numFmtId="188" fontId="23" fillId="0" borderId="0" xfId="0" applyNumberFormat="1" applyFont="1" applyBorder="1" applyAlignment="1" applyProtection="1">
      <alignment horizontal="left"/>
      <protection/>
    </xf>
    <xf numFmtId="188" fontId="23" fillId="0" borderId="19" xfId="0" applyNumberFormat="1" applyFont="1" applyBorder="1" applyAlignment="1" applyProtection="1">
      <alignment horizontal="center"/>
      <protection/>
    </xf>
    <xf numFmtId="188" fontId="23" fillId="0" borderId="0" xfId="0" applyNumberFormat="1" applyFont="1" applyBorder="1" applyAlignment="1" applyProtection="1">
      <alignment horizontal="center"/>
      <protection/>
    </xf>
    <xf numFmtId="190" fontId="23" fillId="0" borderId="20" xfId="0" applyFont="1" applyBorder="1" applyAlignment="1">
      <alignment horizontal="left"/>
    </xf>
    <xf numFmtId="37" fontId="23" fillId="0" borderId="19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/>
      <protection/>
    </xf>
    <xf numFmtId="192" fontId="23" fillId="0" borderId="19" xfId="45" applyNumberFormat="1" applyFont="1" applyBorder="1" applyAlignment="1" applyProtection="1">
      <alignment/>
      <protection/>
    </xf>
    <xf numFmtId="192" fontId="23" fillId="0" borderId="0" xfId="45" applyNumberFormat="1" applyFont="1" applyBorder="1" applyAlignment="1" applyProtection="1">
      <alignment/>
      <protection/>
    </xf>
    <xf numFmtId="192" fontId="23" fillId="0" borderId="19" xfId="45" applyNumberFormat="1" applyFont="1" applyBorder="1" applyAlignment="1" applyProtection="1">
      <alignment horizontal="center"/>
      <protection/>
    </xf>
    <xf numFmtId="192" fontId="23" fillId="0" borderId="0" xfId="45" applyNumberFormat="1" applyFont="1" applyBorder="1" applyAlignment="1">
      <alignment/>
    </xf>
    <xf numFmtId="192" fontId="23" fillId="0" borderId="19" xfId="45" applyNumberFormat="1" applyFont="1" applyBorder="1" applyAlignment="1">
      <alignment/>
    </xf>
    <xf numFmtId="192" fontId="23" fillId="0" borderId="19" xfId="45" applyNumberFormat="1" applyFont="1" applyBorder="1" applyAlignment="1">
      <alignment horizontal="center"/>
    </xf>
    <xf numFmtId="192" fontId="23" fillId="0" borderId="0" xfId="45" applyNumberFormat="1" applyFont="1" applyBorder="1" applyAlignment="1" applyProtection="1">
      <alignment horizontal="right"/>
      <protection/>
    </xf>
    <xf numFmtId="192" fontId="23" fillId="0" borderId="14" xfId="45" applyNumberFormat="1" applyFont="1" applyBorder="1" applyAlignment="1" applyProtection="1">
      <alignment/>
      <protection/>
    </xf>
    <xf numFmtId="192" fontId="23" fillId="0" borderId="19" xfId="45" applyNumberFormat="1" applyFont="1" applyBorder="1" applyAlignment="1">
      <alignment horizontal="right"/>
    </xf>
    <xf numFmtId="192" fontId="23" fillId="0" borderId="0" xfId="45" applyNumberFormat="1" applyFont="1" applyBorder="1" applyAlignment="1">
      <alignment horizontal="right"/>
    </xf>
    <xf numFmtId="200" fontId="23" fillId="0" borderId="19" xfId="45" applyNumberFormat="1" applyFont="1" applyBorder="1" applyAlignment="1">
      <alignment horizontal="center"/>
    </xf>
    <xf numFmtId="200" fontId="23" fillId="0" borderId="19" xfId="45" applyNumberFormat="1" applyFont="1" applyBorder="1" applyAlignment="1" applyProtection="1">
      <alignment horizontal="center"/>
      <protection/>
    </xf>
    <xf numFmtId="192" fontId="23" fillId="0" borderId="0" xfId="45" applyNumberFormat="1" applyFont="1" applyBorder="1" applyAlignment="1" applyProtection="1">
      <alignment horizontal="center"/>
      <protection/>
    </xf>
    <xf numFmtId="200" fontId="23" fillId="0" borderId="19" xfId="0" applyNumberFormat="1" applyFont="1" applyBorder="1" applyAlignment="1" applyProtection="1">
      <alignment horizontal="center"/>
      <protection/>
    </xf>
    <xf numFmtId="192" fontId="23" fillId="0" borderId="14" xfId="45" applyNumberFormat="1" applyFont="1" applyBorder="1" applyAlignment="1" applyProtection="1">
      <alignment horizontal="center"/>
      <protection/>
    </xf>
    <xf numFmtId="37" fontId="23" fillId="0" borderId="19" xfId="0" applyNumberFormat="1" applyFont="1" applyBorder="1" applyAlignment="1" applyProtection="1">
      <alignment horizontal="center"/>
      <protection/>
    </xf>
    <xf numFmtId="187" fontId="23" fillId="0" borderId="19" xfId="45" applyFont="1" applyBorder="1" applyAlignment="1" applyProtection="1">
      <alignment/>
      <protection/>
    </xf>
    <xf numFmtId="192" fontId="24" fillId="0" borderId="19" xfId="45" applyNumberFormat="1" applyFont="1" applyBorder="1" applyAlignment="1" applyProtection="1">
      <alignment/>
      <protection/>
    </xf>
    <xf numFmtId="192" fontId="24" fillId="0" borderId="0" xfId="45" applyNumberFormat="1" applyFont="1" applyBorder="1" applyAlignment="1" applyProtection="1">
      <alignment/>
      <protection/>
    </xf>
    <xf numFmtId="192" fontId="24" fillId="0" borderId="0" xfId="45" applyNumberFormat="1" applyFont="1" applyBorder="1" applyAlignment="1" applyProtection="1">
      <alignment horizontal="center"/>
      <protection/>
    </xf>
    <xf numFmtId="190" fontId="24" fillId="0" borderId="19" xfId="0" applyFont="1" applyBorder="1" applyAlignment="1">
      <alignment horizontal="left"/>
    </xf>
    <xf numFmtId="192" fontId="23" fillId="0" borderId="14" xfId="45" applyNumberFormat="1" applyFont="1" applyBorder="1" applyAlignment="1" applyProtection="1">
      <alignment horizontal="right"/>
      <protection/>
    </xf>
    <xf numFmtId="192" fontId="24" fillId="0" borderId="14" xfId="45" applyNumberFormat="1" applyFont="1" applyBorder="1" applyAlignment="1" applyProtection="1">
      <alignment horizontal="right"/>
      <protection/>
    </xf>
    <xf numFmtId="192" fontId="24" fillId="0" borderId="14" xfId="45" applyNumberFormat="1" applyFont="1" applyBorder="1" applyAlignment="1" applyProtection="1">
      <alignment/>
      <protection/>
    </xf>
    <xf numFmtId="192" fontId="23" fillId="0" borderId="0" xfId="45" applyNumberFormat="1" applyFont="1" applyBorder="1" applyAlignment="1" applyProtection="1">
      <alignment/>
      <protection/>
    </xf>
    <xf numFmtId="3" fontId="23" fillId="0" borderId="14" xfId="45" applyNumberFormat="1" applyFont="1" applyBorder="1" applyAlignment="1" applyProtection="1">
      <alignment horizontal="center"/>
      <protection/>
    </xf>
    <xf numFmtId="3" fontId="23" fillId="0" borderId="14" xfId="0" applyNumberFormat="1" applyFont="1" applyBorder="1" applyAlignment="1" applyProtection="1">
      <alignment horizontal="center"/>
      <protection/>
    </xf>
    <xf numFmtId="192" fontId="23" fillId="0" borderId="19" xfId="45" applyNumberFormat="1" applyFont="1" applyFill="1" applyBorder="1" applyAlignment="1" applyProtection="1">
      <alignment/>
      <protection/>
    </xf>
    <xf numFmtId="192" fontId="24" fillId="0" borderId="14" xfId="45" applyNumberFormat="1" applyFont="1" applyBorder="1" applyAlignment="1" applyProtection="1">
      <alignment horizontal="center"/>
      <protection/>
    </xf>
    <xf numFmtId="192" fontId="24" fillId="0" borderId="19" xfId="45" applyNumberFormat="1" applyFont="1" applyBorder="1" applyAlignment="1" applyProtection="1">
      <alignment horizontal="center"/>
      <protection/>
    </xf>
    <xf numFmtId="190" fontId="23" fillId="0" borderId="19" xfId="0" applyFont="1" applyFill="1" applyBorder="1" applyAlignment="1">
      <alignment horizontal="left"/>
    </xf>
    <xf numFmtId="192" fontId="23" fillId="0" borderId="14" xfId="45" applyNumberFormat="1" applyFont="1" applyFill="1" applyBorder="1" applyAlignment="1" applyProtection="1">
      <alignment/>
      <protection/>
    </xf>
    <xf numFmtId="192" fontId="23" fillId="0" borderId="0" xfId="45" applyNumberFormat="1" applyFont="1" applyFill="1" applyBorder="1" applyAlignment="1" applyProtection="1">
      <alignment/>
      <protection/>
    </xf>
    <xf numFmtId="192" fontId="23" fillId="0" borderId="14" xfId="45" applyNumberFormat="1" applyFont="1" applyBorder="1" applyAlignment="1" applyProtection="1">
      <alignment horizontal="center" vertical="center"/>
      <protection/>
    </xf>
    <xf numFmtId="192" fontId="23" fillId="0" borderId="19" xfId="45" applyNumberFormat="1" applyFont="1" applyBorder="1" applyAlignment="1" applyProtection="1">
      <alignment horizontal="center" vertical="center"/>
      <protection/>
    </xf>
    <xf numFmtId="192" fontId="23" fillId="0" borderId="0" xfId="45" applyNumberFormat="1" applyFont="1" applyBorder="1" applyAlignment="1" applyProtection="1">
      <alignment horizontal="left"/>
      <protection/>
    </xf>
    <xf numFmtId="192" fontId="23" fillId="0" borderId="0" xfId="45" applyNumberFormat="1" applyFont="1" applyBorder="1" applyAlignment="1" applyProtection="1">
      <alignment horizontal="center" vertical="center"/>
      <protection/>
    </xf>
    <xf numFmtId="192" fontId="23" fillId="0" borderId="14" xfId="45" applyNumberFormat="1" applyFont="1" applyFill="1" applyBorder="1" applyAlignment="1" applyProtection="1">
      <alignment horizontal="center"/>
      <protection/>
    </xf>
    <xf numFmtId="192" fontId="23" fillId="0" borderId="0" xfId="45" applyNumberFormat="1" applyFont="1" applyFill="1" applyBorder="1" applyAlignment="1" applyProtection="1">
      <alignment horizontal="center"/>
      <protection/>
    </xf>
    <xf numFmtId="192" fontId="23" fillId="0" borderId="19" xfId="45" applyNumberFormat="1" applyFont="1" applyFill="1" applyBorder="1" applyAlignment="1" applyProtection="1">
      <alignment horizontal="center"/>
      <protection/>
    </xf>
    <xf numFmtId="192" fontId="23" fillId="0" borderId="0" xfId="45" applyNumberFormat="1" applyFont="1" applyFill="1" applyBorder="1" applyAlignment="1" applyProtection="1">
      <alignment horizontal="left"/>
      <protection/>
    </xf>
    <xf numFmtId="192" fontId="23" fillId="33" borderId="14" xfId="45" applyNumberFormat="1" applyFont="1" applyFill="1" applyBorder="1" applyAlignment="1" applyProtection="1">
      <alignment horizontal="center"/>
      <protection/>
    </xf>
    <xf numFmtId="192" fontId="23" fillId="33" borderId="19" xfId="45" applyNumberFormat="1" applyFont="1" applyFill="1" applyBorder="1" applyAlignment="1" applyProtection="1">
      <alignment horizontal="center"/>
      <protection/>
    </xf>
    <xf numFmtId="192" fontId="23" fillId="33" borderId="14" xfId="45" applyNumberFormat="1" applyFont="1" applyFill="1" applyBorder="1" applyAlignment="1" applyProtection="1">
      <alignment horizontal="center" vertical="top"/>
      <protection/>
    </xf>
    <xf numFmtId="192" fontId="23" fillId="33" borderId="19" xfId="45" applyNumberFormat="1" applyFont="1" applyFill="1" applyBorder="1" applyAlignment="1" applyProtection="1">
      <alignment horizontal="center" vertical="top"/>
      <protection/>
    </xf>
    <xf numFmtId="190" fontId="23" fillId="0" borderId="0" xfId="0" applyFont="1" applyFill="1" applyAlignment="1">
      <alignment/>
    </xf>
    <xf numFmtId="196" fontId="24" fillId="0" borderId="20" xfId="0" applyNumberFormat="1" applyFont="1" applyBorder="1" applyAlignment="1" applyProtection="1">
      <alignment horizontal="fill"/>
      <protection/>
    </xf>
    <xf numFmtId="196" fontId="24" fillId="0" borderId="17" xfId="0" applyNumberFormat="1" applyFont="1" applyBorder="1" applyAlignment="1" applyProtection="1">
      <alignment horizontal="fill"/>
      <protection/>
    </xf>
    <xf numFmtId="39" fontId="24" fillId="0" borderId="20" xfId="0" applyNumberFormat="1" applyFont="1" applyBorder="1" applyAlignment="1" applyProtection="1">
      <alignment horizontal="fill"/>
      <protection/>
    </xf>
    <xf numFmtId="197" fontId="24" fillId="0" borderId="20" xfId="0" applyNumberFormat="1" applyFont="1" applyBorder="1" applyAlignment="1" applyProtection="1">
      <alignment horizontal="fill"/>
      <protection/>
    </xf>
    <xf numFmtId="37" fontId="23" fillId="0" borderId="11" xfId="0" applyNumberFormat="1" applyFont="1" applyBorder="1" applyAlignment="1" applyProtection="1">
      <alignment/>
      <protection/>
    </xf>
    <xf numFmtId="187" fontId="23" fillId="0" borderId="11" xfId="45" applyFont="1" applyBorder="1" applyAlignment="1" applyProtection="1">
      <alignment/>
      <protection/>
    </xf>
    <xf numFmtId="37" fontId="23" fillId="0" borderId="12" xfId="0" applyNumberFormat="1" applyFont="1" applyBorder="1" applyAlignment="1" applyProtection="1">
      <alignment/>
      <protection/>
    </xf>
    <xf numFmtId="193" fontId="23" fillId="0" borderId="0" xfId="0" applyNumberFormat="1" applyFont="1" applyBorder="1" applyAlignment="1" applyProtection="1">
      <alignment/>
      <protection/>
    </xf>
    <xf numFmtId="37" fontId="23" fillId="0" borderId="14" xfId="0" applyNumberFormat="1" applyFont="1" applyBorder="1" applyAlignment="1" applyProtection="1">
      <alignment/>
      <protection/>
    </xf>
    <xf numFmtId="39" fontId="23" fillId="0" borderId="0" xfId="0" applyNumberFormat="1" applyFont="1" applyBorder="1" applyAlignment="1" applyProtection="1">
      <alignment/>
      <protection/>
    </xf>
    <xf numFmtId="37" fontId="23" fillId="0" borderId="16" xfId="0" applyNumberFormat="1" applyFont="1" applyBorder="1" applyAlignment="1" applyProtection="1">
      <alignment horizontal="fill"/>
      <protection/>
    </xf>
    <xf numFmtId="193" fontId="23" fillId="0" borderId="16" xfId="0" applyNumberFormat="1" applyFont="1" applyBorder="1" applyAlignment="1" applyProtection="1">
      <alignment horizontal="fill"/>
      <protection/>
    </xf>
    <xf numFmtId="37" fontId="23" fillId="0" borderId="17" xfId="0" applyNumberFormat="1" applyFont="1" applyBorder="1" applyAlignment="1" applyProtection="1">
      <alignment horizontal="fill"/>
      <protection/>
    </xf>
    <xf numFmtId="190" fontId="23" fillId="0" borderId="19" xfId="0" applyFont="1" applyBorder="1" applyAlignment="1">
      <alignment horizontal="left" indent="1"/>
    </xf>
    <xf numFmtId="190" fontId="23" fillId="0" borderId="19" xfId="0" applyFont="1" applyFill="1" applyBorder="1" applyAlignment="1">
      <alignment horizontal="left" indent="1"/>
    </xf>
    <xf numFmtId="190" fontId="24" fillId="0" borderId="19" xfId="0" applyFont="1" applyBorder="1" applyAlignment="1">
      <alignment/>
    </xf>
    <xf numFmtId="190" fontId="24" fillId="0" borderId="13" xfId="0" applyFont="1" applyBorder="1" applyAlignment="1">
      <alignment horizontal="left"/>
    </xf>
    <xf numFmtId="190" fontId="24" fillId="0" borderId="0" xfId="0" applyFont="1" applyBorder="1" applyAlignment="1">
      <alignment horizontal="left"/>
    </xf>
    <xf numFmtId="190" fontId="25" fillId="0" borderId="0" xfId="0" applyFont="1" applyBorder="1" applyAlignment="1">
      <alignment horizontal="center"/>
    </xf>
    <xf numFmtId="192" fontId="23" fillId="0" borderId="13" xfId="45" applyNumberFormat="1" applyFont="1" applyFill="1" applyBorder="1" applyAlignment="1" applyProtection="1">
      <alignment/>
      <protection/>
    </xf>
    <xf numFmtId="190" fontId="23" fillId="0" borderId="0" xfId="0" applyFont="1" applyBorder="1" applyAlignment="1">
      <alignment horizontal="fill"/>
    </xf>
    <xf numFmtId="192" fontId="23" fillId="0" borderId="13" xfId="45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 horizontal="fill"/>
      <protection/>
    </xf>
    <xf numFmtId="190" fontId="25" fillId="0" borderId="13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33"/>
  <sheetViews>
    <sheetView showGridLines="0" tabSelected="1" zoomScalePageLayoutView="0" workbookViewId="0" topLeftCell="A3">
      <pane xSplit="1" ySplit="9" topLeftCell="B400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M420" sqref="M420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9"/>
      <c r="B1" s="10"/>
      <c r="C1" s="10"/>
      <c r="D1" s="10"/>
      <c r="E1" s="10"/>
      <c r="F1" s="10"/>
      <c r="G1" s="10"/>
      <c r="H1" s="10"/>
      <c r="I1" s="10"/>
      <c r="J1" s="11"/>
      <c r="K1" s="109"/>
    </row>
    <row r="2" spans="1:11" ht="15.75">
      <c r="A2" s="12" t="s">
        <v>0</v>
      </c>
      <c r="B2" s="13"/>
      <c r="C2" s="13"/>
      <c r="D2" s="13" t="s">
        <v>47</v>
      </c>
      <c r="E2" s="13"/>
      <c r="F2" s="13"/>
      <c r="G2" s="13"/>
      <c r="H2" s="13"/>
      <c r="I2" s="13"/>
      <c r="J2" s="14" t="s">
        <v>45</v>
      </c>
      <c r="K2" s="106"/>
    </row>
    <row r="3" spans="1:11" ht="15.75">
      <c r="A3" s="112" t="s">
        <v>48</v>
      </c>
      <c r="B3" s="113"/>
      <c r="C3" s="113"/>
      <c r="D3" s="113"/>
      <c r="E3" s="113"/>
      <c r="F3" s="113"/>
      <c r="G3" s="113"/>
      <c r="H3" s="113"/>
      <c r="I3" s="113"/>
      <c r="J3" s="114"/>
      <c r="K3" s="107"/>
    </row>
    <row r="4" spans="1:11" ht="15.75">
      <c r="A4" s="15"/>
      <c r="B4" s="18"/>
      <c r="C4" s="16"/>
      <c r="D4" s="19"/>
      <c r="E4" s="19"/>
      <c r="F4" s="19"/>
      <c r="G4" s="19"/>
      <c r="H4" s="19"/>
      <c r="I4" s="19"/>
      <c r="J4" s="20"/>
      <c r="K4" s="19"/>
    </row>
    <row r="5" spans="1:11" ht="15.75">
      <c r="A5" s="21"/>
      <c r="B5" s="22"/>
      <c r="C5" s="22"/>
      <c r="D5" s="22"/>
      <c r="E5" s="22"/>
      <c r="F5" s="22"/>
      <c r="G5" s="22"/>
      <c r="H5" s="22"/>
      <c r="I5" s="22"/>
      <c r="J5" s="23"/>
      <c r="K5" s="109"/>
    </row>
    <row r="6" spans="1:11" ht="15.75">
      <c r="A6" s="24"/>
      <c r="B6" s="25"/>
      <c r="C6" s="26"/>
      <c r="D6" s="26"/>
      <c r="E6" s="27"/>
      <c r="F6" s="25"/>
      <c r="G6" s="26"/>
      <c r="H6" s="26"/>
      <c r="I6" s="26"/>
      <c r="J6" s="24"/>
      <c r="K6" s="13"/>
    </row>
    <row r="7" spans="1:11" ht="15.75">
      <c r="A7" s="28"/>
      <c r="B7" s="12" t="s">
        <v>0</v>
      </c>
      <c r="C7" s="106" t="s">
        <v>1</v>
      </c>
      <c r="D7" s="13"/>
      <c r="E7" s="17"/>
      <c r="F7" s="15"/>
      <c r="G7" s="106" t="s">
        <v>2</v>
      </c>
      <c r="H7" s="13"/>
      <c r="I7" s="13"/>
      <c r="J7" s="28"/>
      <c r="K7" s="13"/>
    </row>
    <row r="8" spans="1:11" ht="15.75">
      <c r="A8" s="28"/>
      <c r="B8" s="21"/>
      <c r="C8" s="22"/>
      <c r="D8" s="22"/>
      <c r="E8" s="23"/>
      <c r="F8" s="21"/>
      <c r="G8" s="22"/>
      <c r="H8" s="22"/>
      <c r="I8" s="22"/>
      <c r="J8" s="30"/>
      <c r="K8" s="109"/>
    </row>
    <row r="9" spans="1:11" ht="15.75">
      <c r="A9" s="28"/>
      <c r="B9" s="24"/>
      <c r="C9" s="26"/>
      <c r="D9" s="24"/>
      <c r="E9" s="26"/>
      <c r="F9" s="24"/>
      <c r="G9" s="26"/>
      <c r="H9" s="24"/>
      <c r="I9" s="26"/>
      <c r="J9" s="31" t="s">
        <v>10</v>
      </c>
      <c r="K9" s="29"/>
    </row>
    <row r="10" spans="1:11" ht="15.75">
      <c r="A10" s="104" t="s">
        <v>44</v>
      </c>
      <c r="B10" s="32" t="s">
        <v>3</v>
      </c>
      <c r="C10" s="29" t="s">
        <v>4</v>
      </c>
      <c r="D10" s="33" t="s">
        <v>5</v>
      </c>
      <c r="E10" s="34" t="s">
        <v>6</v>
      </c>
      <c r="F10" s="32" t="s">
        <v>3</v>
      </c>
      <c r="G10" s="35" t="s">
        <v>7</v>
      </c>
      <c r="H10" s="31" t="s">
        <v>8</v>
      </c>
      <c r="I10" s="29" t="s">
        <v>9</v>
      </c>
      <c r="J10" s="31" t="s">
        <v>14</v>
      </c>
      <c r="K10" s="29"/>
    </row>
    <row r="11" spans="1:11" ht="15.75">
      <c r="A11" s="28"/>
      <c r="B11" s="36"/>
      <c r="C11" s="37" t="s">
        <v>11</v>
      </c>
      <c r="D11" s="38" t="s">
        <v>12</v>
      </c>
      <c r="E11" s="34" t="s">
        <v>11</v>
      </c>
      <c r="F11" s="28"/>
      <c r="G11" s="39" t="s">
        <v>12</v>
      </c>
      <c r="H11" s="33" t="s">
        <v>11</v>
      </c>
      <c r="I11" s="29" t="s">
        <v>13</v>
      </c>
      <c r="J11" s="40" t="s">
        <v>15</v>
      </c>
      <c r="K11" s="29"/>
    </row>
    <row r="12" spans="1:11" ht="15.75">
      <c r="A12" s="24"/>
      <c r="B12" s="24" t="s">
        <v>0</v>
      </c>
      <c r="C12" s="26"/>
      <c r="D12" s="24"/>
      <c r="E12" s="26"/>
      <c r="F12" s="24"/>
      <c r="G12" s="26"/>
      <c r="H12" s="24"/>
      <c r="I12" s="26"/>
      <c r="J12" s="28"/>
      <c r="K12" s="13"/>
    </row>
    <row r="13" spans="1:11" ht="15.75" hidden="1">
      <c r="A13" s="31" t="s">
        <v>16</v>
      </c>
      <c r="B13" s="41">
        <v>33472</v>
      </c>
      <c r="C13" s="42">
        <v>679.638</v>
      </c>
      <c r="D13" s="41">
        <v>4639</v>
      </c>
      <c r="E13" s="42">
        <v>99</v>
      </c>
      <c r="F13" s="41">
        <v>36420</v>
      </c>
      <c r="G13" s="42">
        <v>588.229</v>
      </c>
      <c r="H13" s="41">
        <v>1846.93</v>
      </c>
      <c r="I13" s="42">
        <v>18</v>
      </c>
      <c r="J13" s="41">
        <v>9070</v>
      </c>
      <c r="K13" s="42"/>
    </row>
    <row r="14" spans="1:11" ht="15.75" hidden="1">
      <c r="A14" s="31" t="s">
        <v>17</v>
      </c>
      <c r="B14" s="43">
        <v>23575</v>
      </c>
      <c r="C14" s="44">
        <v>324</v>
      </c>
      <c r="D14" s="43">
        <v>2727</v>
      </c>
      <c r="E14" s="44">
        <v>44</v>
      </c>
      <c r="F14" s="43">
        <v>25193</v>
      </c>
      <c r="G14" s="44">
        <v>279</v>
      </c>
      <c r="H14" s="43">
        <v>844</v>
      </c>
      <c r="I14" s="44">
        <v>10</v>
      </c>
      <c r="J14" s="43">
        <v>7199</v>
      </c>
      <c r="K14" s="44"/>
    </row>
    <row r="15" spans="1:11" ht="15.75" hidden="1">
      <c r="A15" s="31" t="s">
        <v>18</v>
      </c>
      <c r="B15" s="43">
        <v>7841</v>
      </c>
      <c r="C15" s="44">
        <v>210</v>
      </c>
      <c r="D15" s="43">
        <v>10552</v>
      </c>
      <c r="E15" s="44">
        <v>1</v>
      </c>
      <c r="F15" s="43">
        <v>7787</v>
      </c>
      <c r="G15" s="44">
        <v>71</v>
      </c>
      <c r="H15" s="43">
        <v>15339</v>
      </c>
      <c r="I15" s="44">
        <v>2</v>
      </c>
      <c r="J15" s="43">
        <v>5122</v>
      </c>
      <c r="K15" s="44"/>
    </row>
    <row r="16" spans="1:11" ht="15.75" hidden="1">
      <c r="A16" s="31" t="s">
        <v>19</v>
      </c>
      <c r="B16" s="43">
        <v>15406</v>
      </c>
      <c r="C16" s="44">
        <v>117</v>
      </c>
      <c r="D16" s="43">
        <v>9339.75</v>
      </c>
      <c r="E16" s="44">
        <v>3</v>
      </c>
      <c r="F16" s="43">
        <v>15745</v>
      </c>
      <c r="G16" s="44">
        <v>116.9</v>
      </c>
      <c r="H16" s="43">
        <v>1489.76</v>
      </c>
      <c r="I16" s="44">
        <v>5</v>
      </c>
      <c r="J16" s="43">
        <v>5357</v>
      </c>
      <c r="K16" s="44"/>
    </row>
    <row r="17" spans="1:11" ht="15.75" hidden="1">
      <c r="A17" s="31" t="s">
        <v>20</v>
      </c>
      <c r="B17" s="45">
        <v>26109</v>
      </c>
      <c r="C17" s="44">
        <v>273</v>
      </c>
      <c r="D17" s="43">
        <v>3412</v>
      </c>
      <c r="E17" s="44">
        <v>9.78</v>
      </c>
      <c r="F17" s="43">
        <v>26973</v>
      </c>
      <c r="G17" s="44">
        <v>298.96</v>
      </c>
      <c r="H17" s="43">
        <v>215.52</v>
      </c>
      <c r="I17" s="44">
        <v>7.71</v>
      </c>
      <c r="J17" s="43">
        <v>7576</v>
      </c>
      <c r="K17" s="44"/>
    </row>
    <row r="18" spans="1:11" ht="15.75" hidden="1">
      <c r="A18" s="31" t="s">
        <v>28</v>
      </c>
      <c r="B18" s="45">
        <f>SUM(B35:B38)</f>
        <v>29794</v>
      </c>
      <c r="C18" s="44">
        <f aca="true" t="shared" si="0" ref="C18:J18">SUM(C35:C38)</f>
        <v>296</v>
      </c>
      <c r="D18" s="43">
        <f t="shared" si="0"/>
        <v>3681</v>
      </c>
      <c r="E18" s="44">
        <f t="shared" si="0"/>
        <v>20</v>
      </c>
      <c r="F18" s="43">
        <f t="shared" si="0"/>
        <v>28608</v>
      </c>
      <c r="G18" s="44">
        <f t="shared" si="0"/>
        <v>314</v>
      </c>
      <c r="H18" s="43">
        <f t="shared" si="0"/>
        <v>223</v>
      </c>
      <c r="I18" s="44">
        <f t="shared" si="0"/>
        <v>8</v>
      </c>
      <c r="J18" s="43">
        <f t="shared" si="0"/>
        <v>6728</v>
      </c>
      <c r="K18" s="44"/>
    </row>
    <row r="19" spans="1:11" ht="15.75" hidden="1">
      <c r="A19" s="31">
        <v>2001</v>
      </c>
      <c r="B19" s="45">
        <v>36658</v>
      </c>
      <c r="C19" s="44">
        <v>322</v>
      </c>
      <c r="D19" s="43">
        <v>3085</v>
      </c>
      <c r="E19" s="44">
        <v>28</v>
      </c>
      <c r="F19" s="43">
        <v>35454</v>
      </c>
      <c r="G19" s="44">
        <v>288</v>
      </c>
      <c r="H19" s="43">
        <v>237</v>
      </c>
      <c r="I19" s="44">
        <v>12</v>
      </c>
      <c r="J19" s="43">
        <v>9418</v>
      </c>
      <c r="K19" s="44"/>
    </row>
    <row r="20" spans="1:11" ht="15.75" hidden="1">
      <c r="A20" s="31">
        <v>2002</v>
      </c>
      <c r="B20" s="45">
        <v>44690</v>
      </c>
      <c r="C20" s="46">
        <v>336</v>
      </c>
      <c r="D20" s="47">
        <v>2222</v>
      </c>
      <c r="E20" s="46">
        <v>31</v>
      </c>
      <c r="F20" s="47">
        <v>38252</v>
      </c>
      <c r="G20" s="46">
        <v>263</v>
      </c>
      <c r="H20" s="47">
        <v>294</v>
      </c>
      <c r="I20" s="46">
        <v>13</v>
      </c>
      <c r="J20" s="47">
        <v>7951</v>
      </c>
      <c r="K20" s="46"/>
    </row>
    <row r="21" spans="1:11" ht="15.75" hidden="1">
      <c r="A21" s="28"/>
      <c r="B21" s="48"/>
      <c r="C21" s="46"/>
      <c r="D21" s="47"/>
      <c r="E21" s="46"/>
      <c r="F21" s="47"/>
      <c r="G21" s="46"/>
      <c r="H21" s="47"/>
      <c r="I21" s="46"/>
      <c r="J21" s="47"/>
      <c r="K21" s="46"/>
    </row>
    <row r="22" spans="1:11" ht="15.75" hidden="1">
      <c r="A22" s="31" t="s">
        <v>21</v>
      </c>
      <c r="B22" s="48"/>
      <c r="C22" s="46"/>
      <c r="D22" s="47"/>
      <c r="E22" s="46"/>
      <c r="F22" s="47"/>
      <c r="G22" s="46"/>
      <c r="H22" s="47"/>
      <c r="I22" s="46"/>
      <c r="J22" s="47"/>
      <c r="K22" s="46"/>
    </row>
    <row r="23" spans="1:11" ht="15.75" hidden="1">
      <c r="A23" s="31" t="s">
        <v>22</v>
      </c>
      <c r="B23" s="45">
        <v>2094</v>
      </c>
      <c r="C23" s="44">
        <v>17.5</v>
      </c>
      <c r="D23" s="43">
        <v>1803</v>
      </c>
      <c r="E23" s="44">
        <v>1</v>
      </c>
      <c r="F23" s="43">
        <v>2324</v>
      </c>
      <c r="G23" s="44">
        <v>18.7</v>
      </c>
      <c r="H23" s="43">
        <v>514</v>
      </c>
      <c r="I23" s="44">
        <v>1</v>
      </c>
      <c r="J23" s="43">
        <v>1354</v>
      </c>
      <c r="K23" s="44"/>
    </row>
    <row r="24" spans="1:11" ht="15.75" hidden="1">
      <c r="A24" s="31" t="s">
        <v>23</v>
      </c>
      <c r="B24" s="45">
        <v>3723</v>
      </c>
      <c r="C24" s="44">
        <v>0.9</v>
      </c>
      <c r="D24" s="43">
        <v>4465.75</v>
      </c>
      <c r="E24" s="49" t="s">
        <v>24</v>
      </c>
      <c r="F24" s="43">
        <v>3745</v>
      </c>
      <c r="G24" s="44">
        <v>13.2</v>
      </c>
      <c r="H24" s="43">
        <v>703.76</v>
      </c>
      <c r="I24" s="49" t="s">
        <v>24</v>
      </c>
      <c r="J24" s="43">
        <v>1439</v>
      </c>
      <c r="K24" s="44"/>
    </row>
    <row r="25" spans="1:11" ht="15.75" hidden="1">
      <c r="A25" s="31" t="s">
        <v>25</v>
      </c>
      <c r="B25" s="45">
        <v>4955</v>
      </c>
      <c r="C25" s="44">
        <v>54</v>
      </c>
      <c r="D25" s="43">
        <v>1841</v>
      </c>
      <c r="E25" s="44">
        <v>1</v>
      </c>
      <c r="F25" s="43">
        <v>5099</v>
      </c>
      <c r="G25" s="44">
        <v>49</v>
      </c>
      <c r="H25" s="43">
        <v>213</v>
      </c>
      <c r="I25" s="44">
        <v>2</v>
      </c>
      <c r="J25" s="43">
        <v>1212</v>
      </c>
      <c r="K25" s="44"/>
    </row>
    <row r="26" spans="1:11" ht="15.75" hidden="1">
      <c r="A26" s="31" t="s">
        <v>26</v>
      </c>
      <c r="B26" s="45">
        <v>4634</v>
      </c>
      <c r="C26" s="44">
        <v>44</v>
      </c>
      <c r="D26" s="43">
        <v>1230</v>
      </c>
      <c r="E26" s="44">
        <v>1</v>
      </c>
      <c r="F26" s="43">
        <v>4577</v>
      </c>
      <c r="G26" s="44">
        <v>36</v>
      </c>
      <c r="H26" s="43">
        <v>59</v>
      </c>
      <c r="I26" s="44">
        <v>2</v>
      </c>
      <c r="J26" s="43">
        <v>1352</v>
      </c>
      <c r="K26" s="44"/>
    </row>
    <row r="27" spans="1:11" ht="15.75" hidden="1">
      <c r="A27" s="28"/>
      <c r="B27" s="48"/>
      <c r="C27" s="46"/>
      <c r="D27" s="47"/>
      <c r="E27" s="46"/>
      <c r="F27" s="47"/>
      <c r="G27" s="46"/>
      <c r="H27" s="47"/>
      <c r="I27" s="46"/>
      <c r="J27" s="47"/>
      <c r="K27" s="46"/>
    </row>
    <row r="28" spans="1:11" ht="15.75" hidden="1">
      <c r="A28" s="31" t="s">
        <v>27</v>
      </c>
      <c r="B28" s="48"/>
      <c r="C28" s="46"/>
      <c r="D28" s="47"/>
      <c r="E28" s="46"/>
      <c r="F28" s="47"/>
      <c r="G28" s="46"/>
      <c r="H28" s="47"/>
      <c r="I28" s="46"/>
      <c r="J28" s="47"/>
      <c r="K28" s="46"/>
    </row>
    <row r="29" spans="1:11" ht="15.75" hidden="1">
      <c r="A29" s="31" t="s">
        <v>22</v>
      </c>
      <c r="B29" s="45">
        <v>4852</v>
      </c>
      <c r="C29" s="44">
        <v>26</v>
      </c>
      <c r="D29" s="43">
        <v>743</v>
      </c>
      <c r="E29" s="44">
        <v>2</v>
      </c>
      <c r="F29" s="43">
        <v>4881</v>
      </c>
      <c r="G29" s="44">
        <v>48</v>
      </c>
      <c r="H29" s="43">
        <v>85</v>
      </c>
      <c r="I29" s="44">
        <v>2</v>
      </c>
      <c r="J29" s="43">
        <v>1386</v>
      </c>
      <c r="K29" s="44"/>
    </row>
    <row r="30" spans="1:11" ht="15.75" hidden="1">
      <c r="A30" s="31" t="s">
        <v>23</v>
      </c>
      <c r="B30" s="45">
        <v>6300</v>
      </c>
      <c r="C30" s="44">
        <v>71</v>
      </c>
      <c r="D30" s="43">
        <v>648</v>
      </c>
      <c r="E30" s="44">
        <v>2</v>
      </c>
      <c r="F30" s="43">
        <v>6191</v>
      </c>
      <c r="G30" s="44">
        <v>95</v>
      </c>
      <c r="H30" s="43">
        <v>32</v>
      </c>
      <c r="I30" s="44">
        <v>1</v>
      </c>
      <c r="J30" s="43">
        <v>1827</v>
      </c>
      <c r="K30" s="44"/>
    </row>
    <row r="31" spans="1:11" ht="15.75" hidden="1">
      <c r="A31" s="31" t="s">
        <v>25</v>
      </c>
      <c r="B31" s="45">
        <v>8583</v>
      </c>
      <c r="C31" s="44">
        <v>112</v>
      </c>
      <c r="D31" s="43">
        <v>714</v>
      </c>
      <c r="E31" s="44">
        <v>3</v>
      </c>
      <c r="F31" s="43">
        <v>8952</v>
      </c>
      <c r="G31" s="44">
        <v>96</v>
      </c>
      <c r="H31" s="43">
        <v>43</v>
      </c>
      <c r="I31" s="44">
        <v>3</v>
      </c>
      <c r="J31" s="43">
        <v>2160</v>
      </c>
      <c r="K31" s="44"/>
    </row>
    <row r="32" spans="1:11" ht="15.75" hidden="1">
      <c r="A32" s="31" t="s">
        <v>26</v>
      </c>
      <c r="B32" s="45">
        <v>6374</v>
      </c>
      <c r="C32" s="44">
        <v>64</v>
      </c>
      <c r="D32" s="43">
        <v>1307</v>
      </c>
      <c r="E32" s="44">
        <v>3</v>
      </c>
      <c r="F32" s="43">
        <v>6949</v>
      </c>
      <c r="G32" s="44">
        <v>60</v>
      </c>
      <c r="H32" s="43">
        <v>56</v>
      </c>
      <c r="I32" s="44">
        <v>2</v>
      </c>
      <c r="J32" s="43">
        <v>2203</v>
      </c>
      <c r="K32" s="44"/>
    </row>
    <row r="33" spans="1:11" ht="15.75" hidden="1">
      <c r="A33" s="28"/>
      <c r="B33" s="48"/>
      <c r="C33" s="46"/>
      <c r="D33" s="47"/>
      <c r="E33" s="46"/>
      <c r="F33" s="47"/>
      <c r="G33" s="46"/>
      <c r="H33" s="47"/>
      <c r="I33" s="46"/>
      <c r="J33" s="47"/>
      <c r="K33" s="46"/>
    </row>
    <row r="34" spans="1:11" ht="15.75" hidden="1">
      <c r="A34" s="31" t="s">
        <v>28</v>
      </c>
      <c r="B34" s="48"/>
      <c r="C34" s="46"/>
      <c r="D34" s="47"/>
      <c r="E34" s="46"/>
      <c r="F34" s="47"/>
      <c r="G34" s="46"/>
      <c r="H34" s="47"/>
      <c r="I34" s="46"/>
      <c r="J34" s="47"/>
      <c r="K34" s="46"/>
    </row>
    <row r="35" spans="1:11" ht="15.75" hidden="1">
      <c r="A35" s="31" t="s">
        <v>22</v>
      </c>
      <c r="B35" s="45">
        <v>7871</v>
      </c>
      <c r="C35" s="44">
        <v>65</v>
      </c>
      <c r="D35" s="43">
        <v>801</v>
      </c>
      <c r="E35" s="44">
        <v>3</v>
      </c>
      <c r="F35" s="43">
        <v>7122</v>
      </c>
      <c r="G35" s="44">
        <v>65</v>
      </c>
      <c r="H35" s="43">
        <v>99</v>
      </c>
      <c r="I35" s="44">
        <v>1</v>
      </c>
      <c r="J35" s="43">
        <v>1648</v>
      </c>
      <c r="K35" s="44"/>
    </row>
    <row r="36" spans="1:11" ht="15.75" hidden="1">
      <c r="A36" s="31" t="s">
        <v>23</v>
      </c>
      <c r="B36" s="45">
        <v>5944</v>
      </c>
      <c r="C36" s="44">
        <v>73</v>
      </c>
      <c r="D36" s="43">
        <v>970</v>
      </c>
      <c r="E36" s="44">
        <v>7</v>
      </c>
      <c r="F36" s="43">
        <v>6745</v>
      </c>
      <c r="G36" s="44">
        <v>76</v>
      </c>
      <c r="H36" s="43">
        <v>47</v>
      </c>
      <c r="I36" s="44">
        <v>3</v>
      </c>
      <c r="J36" s="43">
        <v>1673</v>
      </c>
      <c r="K36" s="44"/>
    </row>
    <row r="37" spans="1:11" ht="15.75" hidden="1">
      <c r="A37" s="31" t="s">
        <v>25</v>
      </c>
      <c r="B37" s="45">
        <v>9122</v>
      </c>
      <c r="C37" s="44">
        <v>86</v>
      </c>
      <c r="D37" s="43">
        <v>1037</v>
      </c>
      <c r="E37" s="44">
        <v>6</v>
      </c>
      <c r="F37" s="43">
        <v>8359</v>
      </c>
      <c r="G37" s="44">
        <v>96</v>
      </c>
      <c r="H37" s="43">
        <v>46</v>
      </c>
      <c r="I37" s="44">
        <v>3</v>
      </c>
      <c r="J37" s="43">
        <v>1843</v>
      </c>
      <c r="K37" s="44"/>
    </row>
    <row r="38" spans="1:11" ht="15.75" hidden="1">
      <c r="A38" s="31" t="s">
        <v>26</v>
      </c>
      <c r="B38" s="45">
        <v>6857</v>
      </c>
      <c r="C38" s="44">
        <v>72</v>
      </c>
      <c r="D38" s="43">
        <v>873</v>
      </c>
      <c r="E38" s="44">
        <v>4</v>
      </c>
      <c r="F38" s="43">
        <v>6382</v>
      </c>
      <c r="G38" s="44">
        <v>77</v>
      </c>
      <c r="H38" s="43">
        <v>31</v>
      </c>
      <c r="I38" s="44">
        <v>1</v>
      </c>
      <c r="J38" s="43">
        <v>1564</v>
      </c>
      <c r="K38" s="44"/>
    </row>
    <row r="39" spans="1:11" ht="15.75" hidden="1">
      <c r="A39" s="31"/>
      <c r="B39" s="45"/>
      <c r="C39" s="44"/>
      <c r="D39" s="43"/>
      <c r="E39" s="44"/>
      <c r="F39" s="43"/>
      <c r="G39" s="44"/>
      <c r="H39" s="43"/>
      <c r="I39" s="44"/>
      <c r="J39" s="43"/>
      <c r="K39" s="44"/>
    </row>
    <row r="40" spans="1:11" ht="15.75" hidden="1">
      <c r="A40" s="31">
        <v>2003</v>
      </c>
      <c r="B40" s="45">
        <v>46719</v>
      </c>
      <c r="C40" s="44">
        <v>335.939</v>
      </c>
      <c r="D40" s="43">
        <v>2018.38</v>
      </c>
      <c r="E40" s="44">
        <v>38.8</v>
      </c>
      <c r="F40" s="43">
        <v>39634</v>
      </c>
      <c r="G40" s="44">
        <v>271.607</v>
      </c>
      <c r="H40" s="43">
        <v>221.73</v>
      </c>
      <c r="I40" s="44">
        <v>13.58</v>
      </c>
      <c r="J40" s="43">
        <v>7884</v>
      </c>
      <c r="K40" s="44"/>
    </row>
    <row r="41" spans="1:11" ht="15.75" hidden="1">
      <c r="A41" s="31">
        <v>2003</v>
      </c>
      <c r="B41" s="43"/>
      <c r="C41" s="50"/>
      <c r="D41" s="43"/>
      <c r="E41" s="43"/>
      <c r="F41" s="43"/>
      <c r="G41" s="43"/>
      <c r="H41" s="43"/>
      <c r="I41" s="43"/>
      <c r="J41" s="43"/>
      <c r="K41" s="44"/>
    </row>
    <row r="42" spans="1:11" ht="15.75" hidden="1">
      <c r="A42" s="31">
        <v>2003</v>
      </c>
      <c r="B42" s="43"/>
      <c r="C42" s="44"/>
      <c r="D42" s="43"/>
      <c r="E42" s="44"/>
      <c r="F42" s="43"/>
      <c r="G42" s="44"/>
      <c r="H42" s="43"/>
      <c r="I42" s="44"/>
      <c r="J42" s="43"/>
      <c r="K42" s="44"/>
    </row>
    <row r="43" spans="1:11" ht="15.75" hidden="1">
      <c r="A43" s="31">
        <v>2003</v>
      </c>
      <c r="B43" s="47">
        <v>8066</v>
      </c>
      <c r="C43" s="46">
        <v>44</v>
      </c>
      <c r="D43" s="51">
        <v>1022.14</v>
      </c>
      <c r="E43" s="46">
        <v>6.4</v>
      </c>
      <c r="F43" s="47">
        <v>8124</v>
      </c>
      <c r="G43" s="46">
        <v>62.814</v>
      </c>
      <c r="H43" s="47">
        <v>24.13</v>
      </c>
      <c r="I43" s="46">
        <v>3.36</v>
      </c>
      <c r="J43" s="47">
        <v>1740</v>
      </c>
      <c r="K43" s="46"/>
    </row>
    <row r="44" spans="1:11" ht="15.75" hidden="1">
      <c r="A44" s="31">
        <v>2003</v>
      </c>
      <c r="B44" s="47"/>
      <c r="C44" s="46"/>
      <c r="D44" s="47"/>
      <c r="E44" s="46"/>
      <c r="F44" s="47"/>
      <c r="G44" s="46"/>
      <c r="H44" s="47"/>
      <c r="I44" s="46"/>
      <c r="J44" s="47"/>
      <c r="K44" s="46"/>
    </row>
    <row r="45" spans="1:11" ht="15.75" hidden="1">
      <c r="A45" s="31">
        <v>2003</v>
      </c>
      <c r="B45" s="43">
        <v>1938</v>
      </c>
      <c r="C45" s="44">
        <v>16</v>
      </c>
      <c r="D45" s="43">
        <v>251</v>
      </c>
      <c r="E45" s="44">
        <v>0.89</v>
      </c>
      <c r="F45" s="43">
        <v>1935</v>
      </c>
      <c r="G45" s="44">
        <v>31</v>
      </c>
      <c r="H45" s="43">
        <v>10</v>
      </c>
      <c r="I45" s="49" t="s">
        <v>30</v>
      </c>
      <c r="J45" s="43">
        <v>485</v>
      </c>
      <c r="K45" s="44"/>
    </row>
    <row r="46" spans="1:11" ht="15.75" hidden="1">
      <c r="A46" s="31">
        <v>2003</v>
      </c>
      <c r="B46" s="43">
        <v>1955</v>
      </c>
      <c r="C46" s="44">
        <v>20</v>
      </c>
      <c r="D46" s="43">
        <v>280</v>
      </c>
      <c r="E46" s="49" t="s">
        <v>30</v>
      </c>
      <c r="F46" s="43">
        <v>1996</v>
      </c>
      <c r="G46" s="44">
        <v>26</v>
      </c>
      <c r="H46" s="43">
        <v>15</v>
      </c>
      <c r="I46" s="49" t="s">
        <v>30</v>
      </c>
      <c r="J46" s="43">
        <v>736</v>
      </c>
      <c r="K46" s="44"/>
    </row>
    <row r="47" spans="1:11" ht="15.75" hidden="1">
      <c r="A47" s="31">
        <v>2003</v>
      </c>
      <c r="B47" s="43">
        <v>2407</v>
      </c>
      <c r="C47" s="46">
        <v>34</v>
      </c>
      <c r="D47" s="47">
        <v>117</v>
      </c>
      <c r="E47" s="46">
        <v>1</v>
      </c>
      <c r="F47" s="43">
        <v>2260</v>
      </c>
      <c r="G47" s="46">
        <v>38</v>
      </c>
      <c r="H47" s="47">
        <v>7</v>
      </c>
      <c r="I47" s="52" t="s">
        <v>30</v>
      </c>
      <c r="J47" s="47">
        <v>606</v>
      </c>
      <c r="K47" s="46"/>
    </row>
    <row r="48" spans="1:11" ht="15.75" hidden="1">
      <c r="A48" s="31">
        <v>2003</v>
      </c>
      <c r="B48" s="43">
        <v>3114</v>
      </c>
      <c r="C48" s="44">
        <v>43</v>
      </c>
      <c r="D48" s="43">
        <v>239</v>
      </c>
      <c r="E48" s="44">
        <v>1</v>
      </c>
      <c r="F48" s="43">
        <v>3143</v>
      </c>
      <c r="G48" s="44">
        <v>35</v>
      </c>
      <c r="H48" s="43">
        <v>7</v>
      </c>
      <c r="I48" s="44">
        <v>1</v>
      </c>
      <c r="J48" s="43">
        <v>950</v>
      </c>
      <c r="K48" s="44"/>
    </row>
    <row r="49" spans="1:11" ht="15.75" hidden="1">
      <c r="A49" s="31">
        <v>2003</v>
      </c>
      <c r="B49" s="43">
        <v>2914</v>
      </c>
      <c r="C49" s="44">
        <v>38</v>
      </c>
      <c r="D49" s="43">
        <v>282</v>
      </c>
      <c r="E49" s="44">
        <v>1</v>
      </c>
      <c r="F49" s="43">
        <v>3078</v>
      </c>
      <c r="G49" s="44">
        <v>33</v>
      </c>
      <c r="H49" s="43">
        <v>18</v>
      </c>
      <c r="I49" s="44">
        <v>1</v>
      </c>
      <c r="J49" s="43">
        <v>582</v>
      </c>
      <c r="K49" s="44"/>
    </row>
    <row r="50" spans="1:11" ht="15.75" hidden="1">
      <c r="A50" s="31">
        <v>2003</v>
      </c>
      <c r="B50" s="43">
        <v>2555</v>
      </c>
      <c r="C50" s="46">
        <v>31</v>
      </c>
      <c r="D50" s="47">
        <v>192</v>
      </c>
      <c r="E50" s="46">
        <v>1</v>
      </c>
      <c r="F50" s="43">
        <v>2731</v>
      </c>
      <c r="G50" s="46">
        <v>28</v>
      </c>
      <c r="H50" s="47">
        <v>18</v>
      </c>
      <c r="I50" s="46">
        <v>1</v>
      </c>
      <c r="J50" s="47">
        <v>628</v>
      </c>
      <c r="K50" s="46"/>
    </row>
    <row r="51" spans="1:11" ht="15.75" hidden="1">
      <c r="A51" s="31">
        <v>2003</v>
      </c>
      <c r="B51" s="43">
        <v>1869</v>
      </c>
      <c r="C51" s="46">
        <v>24</v>
      </c>
      <c r="D51" s="47">
        <v>543</v>
      </c>
      <c r="E51" s="46">
        <v>1</v>
      </c>
      <c r="F51" s="43">
        <v>2276</v>
      </c>
      <c r="G51" s="46">
        <v>28</v>
      </c>
      <c r="H51" s="47">
        <v>20</v>
      </c>
      <c r="I51" s="46">
        <v>1</v>
      </c>
      <c r="J51" s="47">
        <v>767</v>
      </c>
      <c r="K51" s="46"/>
    </row>
    <row r="52" spans="1:11" ht="15.75" hidden="1">
      <c r="A52" s="31">
        <v>2003</v>
      </c>
      <c r="B52" s="43">
        <v>2110</v>
      </c>
      <c r="C52" s="44">
        <v>18</v>
      </c>
      <c r="D52" s="43">
        <v>376</v>
      </c>
      <c r="E52" s="49" t="s">
        <v>30</v>
      </c>
      <c r="F52" s="43">
        <v>2257</v>
      </c>
      <c r="G52" s="44">
        <v>13</v>
      </c>
      <c r="H52" s="43">
        <v>22</v>
      </c>
      <c r="I52" s="49" t="s">
        <v>30</v>
      </c>
      <c r="J52" s="43">
        <v>822</v>
      </c>
      <c r="K52" s="44"/>
    </row>
    <row r="53" spans="1:11" ht="15.75" hidden="1">
      <c r="A53" s="31">
        <v>2003</v>
      </c>
      <c r="B53" s="43">
        <v>2395</v>
      </c>
      <c r="C53" s="44">
        <v>21</v>
      </c>
      <c r="D53" s="43">
        <v>388</v>
      </c>
      <c r="E53" s="44">
        <v>2</v>
      </c>
      <c r="F53" s="43">
        <v>2416</v>
      </c>
      <c r="G53" s="44">
        <v>19</v>
      </c>
      <c r="H53" s="43">
        <v>14</v>
      </c>
      <c r="I53" s="44">
        <v>1</v>
      </c>
      <c r="J53" s="43">
        <v>614</v>
      </c>
      <c r="K53" s="44"/>
    </row>
    <row r="54" spans="1:11" ht="15.75" hidden="1">
      <c r="A54" s="31">
        <v>2003</v>
      </c>
      <c r="B54" s="43">
        <v>9548</v>
      </c>
      <c r="C54" s="50">
        <v>86</v>
      </c>
      <c r="D54" s="43">
        <v>637</v>
      </c>
      <c r="E54" s="43">
        <v>10</v>
      </c>
      <c r="F54" s="43">
        <v>8839</v>
      </c>
      <c r="G54" s="43">
        <v>66</v>
      </c>
      <c r="H54" s="43">
        <v>72</v>
      </c>
      <c r="I54" s="43">
        <v>3</v>
      </c>
      <c r="J54" s="43">
        <v>2421</v>
      </c>
      <c r="K54" s="44"/>
    </row>
    <row r="55" spans="1:11" ht="15.75" hidden="1">
      <c r="A55" s="31">
        <v>2003</v>
      </c>
      <c r="B55" s="43">
        <v>10250</v>
      </c>
      <c r="C55" s="50">
        <v>91.662</v>
      </c>
      <c r="D55" s="43">
        <v>752.29</v>
      </c>
      <c r="E55" s="43">
        <v>4.7</v>
      </c>
      <c r="F55" s="43">
        <v>10073</v>
      </c>
      <c r="G55" s="43">
        <v>83.74</v>
      </c>
      <c r="H55" s="43">
        <v>63.75</v>
      </c>
      <c r="I55" s="43">
        <v>2.74</v>
      </c>
      <c r="J55" s="43">
        <v>1968</v>
      </c>
      <c r="K55" s="44"/>
    </row>
    <row r="56" spans="1:11" ht="15.75" hidden="1">
      <c r="A56" s="31">
        <v>2003</v>
      </c>
      <c r="B56" s="43">
        <v>8794</v>
      </c>
      <c r="C56" s="44">
        <v>99.945</v>
      </c>
      <c r="D56" s="43">
        <v>673.69</v>
      </c>
      <c r="E56" s="44">
        <v>7.43</v>
      </c>
      <c r="F56" s="43">
        <v>8418</v>
      </c>
      <c r="G56" s="44">
        <v>74.916</v>
      </c>
      <c r="H56" s="43">
        <v>77.35</v>
      </c>
      <c r="I56" s="44">
        <v>3.56</v>
      </c>
      <c r="J56" s="43">
        <v>3289</v>
      </c>
      <c r="K56" s="44"/>
    </row>
    <row r="57" spans="1:11" ht="15.75" hidden="1">
      <c r="A57" s="31">
        <v>2003</v>
      </c>
      <c r="B57" s="43"/>
      <c r="C57" s="44"/>
      <c r="D57" s="43"/>
      <c r="E57" s="44"/>
      <c r="F57" s="43"/>
      <c r="G57" s="44"/>
      <c r="H57" s="43"/>
      <c r="I57" s="44"/>
      <c r="J57" s="43"/>
      <c r="K57" s="44"/>
    </row>
    <row r="58" spans="1:11" ht="15.75" hidden="1">
      <c r="A58" s="31">
        <v>2003</v>
      </c>
      <c r="B58" s="43">
        <v>63168</v>
      </c>
      <c r="C58" s="44">
        <v>443.152</v>
      </c>
      <c r="D58" s="43">
        <v>3025.12</v>
      </c>
      <c r="E58" s="44">
        <v>49</v>
      </c>
      <c r="F58" s="43">
        <v>54218</v>
      </c>
      <c r="G58" s="44">
        <v>332.859</v>
      </c>
      <c r="H58" s="43">
        <v>212.32</v>
      </c>
      <c r="I58" s="44">
        <v>17.72</v>
      </c>
      <c r="J58" s="43">
        <v>8820</v>
      </c>
      <c r="K58" s="44"/>
    </row>
    <row r="59" spans="1:11" ht="15.75" hidden="1">
      <c r="A59" s="31">
        <v>2004</v>
      </c>
      <c r="B59" s="43">
        <v>63168</v>
      </c>
      <c r="C59" s="44">
        <v>440</v>
      </c>
      <c r="D59" s="43">
        <v>3025</v>
      </c>
      <c r="E59" s="44">
        <v>48</v>
      </c>
      <c r="F59" s="43">
        <v>54218</v>
      </c>
      <c r="G59" s="44">
        <v>333</v>
      </c>
      <c r="H59" s="43">
        <v>212</v>
      </c>
      <c r="I59" s="44">
        <v>18</v>
      </c>
      <c r="J59" s="43">
        <v>8820</v>
      </c>
      <c r="K59" s="44"/>
    </row>
    <row r="60" spans="1:11" ht="15.75" hidden="1">
      <c r="A60" s="31"/>
      <c r="B60" s="43"/>
      <c r="C60" s="44"/>
      <c r="D60" s="43"/>
      <c r="E60" s="44"/>
      <c r="F60" s="43"/>
      <c r="G60" s="44"/>
      <c r="H60" s="43"/>
      <c r="I60" s="44"/>
      <c r="J60" s="43" t="s">
        <v>46</v>
      </c>
      <c r="K60" s="44"/>
    </row>
    <row r="61" spans="1:11" ht="15.75" hidden="1">
      <c r="A61" s="31">
        <v>2005</v>
      </c>
      <c r="B61" s="43">
        <v>73072</v>
      </c>
      <c r="C61" s="44">
        <v>510</v>
      </c>
      <c r="D61" s="43">
        <v>3093</v>
      </c>
      <c r="E61" s="44">
        <v>42</v>
      </c>
      <c r="F61" s="43">
        <v>63908</v>
      </c>
      <c r="G61" s="44">
        <v>357</v>
      </c>
      <c r="H61" s="43">
        <v>188</v>
      </c>
      <c r="I61" s="44">
        <v>21</v>
      </c>
      <c r="J61" s="43">
        <v>8867</v>
      </c>
      <c r="K61" s="44"/>
    </row>
    <row r="62" spans="1:11" ht="15.75" hidden="1">
      <c r="A62" s="31">
        <v>2005</v>
      </c>
      <c r="B62" s="43"/>
      <c r="C62" s="44"/>
      <c r="D62" s="43"/>
      <c r="E62" s="44"/>
      <c r="F62" s="43"/>
      <c r="G62" s="44"/>
      <c r="H62" s="43"/>
      <c r="I62" s="44"/>
      <c r="J62" s="43"/>
      <c r="K62" s="44"/>
    </row>
    <row r="63" spans="1:11" ht="15.75" hidden="1">
      <c r="A63" s="31">
        <v>2005</v>
      </c>
      <c r="B63" s="43"/>
      <c r="C63" s="44"/>
      <c r="D63" s="43"/>
      <c r="E63" s="44"/>
      <c r="F63" s="43"/>
      <c r="G63" s="44"/>
      <c r="H63" s="43"/>
      <c r="I63" s="44"/>
      <c r="J63" s="43"/>
      <c r="K63" s="44"/>
    </row>
    <row r="64" spans="1:11" ht="15.75" hidden="1">
      <c r="A64" s="31">
        <v>2005</v>
      </c>
      <c r="B64" s="53">
        <v>8638</v>
      </c>
      <c r="C64" s="46">
        <v>84</v>
      </c>
      <c r="D64" s="47">
        <v>506</v>
      </c>
      <c r="E64" s="46">
        <v>7</v>
      </c>
      <c r="F64" s="47">
        <v>8526</v>
      </c>
      <c r="G64" s="46">
        <v>60</v>
      </c>
      <c r="H64" s="47">
        <v>60</v>
      </c>
      <c r="I64" s="46">
        <v>3</v>
      </c>
      <c r="J64" s="47">
        <v>2864</v>
      </c>
      <c r="K64" s="46"/>
    </row>
    <row r="65" spans="1:11" ht="15.75" hidden="1">
      <c r="A65" s="31">
        <v>2005</v>
      </c>
      <c r="B65" s="53"/>
      <c r="C65" s="46"/>
      <c r="D65" s="47"/>
      <c r="E65" s="46"/>
      <c r="F65" s="47"/>
      <c r="G65" s="46"/>
      <c r="H65" s="47"/>
      <c r="I65" s="46"/>
      <c r="J65" s="47"/>
      <c r="K65" s="46"/>
    </row>
    <row r="66" spans="1:11" ht="15.75" hidden="1">
      <c r="A66" s="31">
        <v>2005</v>
      </c>
      <c r="B66" s="54">
        <v>2186</v>
      </c>
      <c r="C66" s="46">
        <v>28</v>
      </c>
      <c r="D66" s="47">
        <v>230</v>
      </c>
      <c r="E66" s="52" t="s">
        <v>24</v>
      </c>
      <c r="F66" s="43">
        <v>2275</v>
      </c>
      <c r="G66" s="46">
        <v>25</v>
      </c>
      <c r="H66" s="47">
        <v>32</v>
      </c>
      <c r="I66" s="52" t="s">
        <v>24</v>
      </c>
      <c r="J66" s="47">
        <v>604</v>
      </c>
      <c r="K66" s="46"/>
    </row>
    <row r="67" spans="1:11" ht="15.75" hidden="1">
      <c r="A67" s="31">
        <v>2005</v>
      </c>
      <c r="B67" s="54">
        <v>2347</v>
      </c>
      <c r="C67" s="44">
        <v>16</v>
      </c>
      <c r="D67" s="43">
        <v>232</v>
      </c>
      <c r="E67" s="49" t="s">
        <v>24</v>
      </c>
      <c r="F67" s="43">
        <v>2537</v>
      </c>
      <c r="G67" s="44">
        <v>19</v>
      </c>
      <c r="H67" s="43">
        <v>26</v>
      </c>
      <c r="I67" s="49" t="s">
        <v>24</v>
      </c>
      <c r="J67" s="43">
        <v>562</v>
      </c>
      <c r="K67" s="44"/>
    </row>
    <row r="68" spans="1:11" ht="15.75" hidden="1">
      <c r="A68" s="31">
        <v>2005</v>
      </c>
      <c r="B68" s="54">
        <v>3338</v>
      </c>
      <c r="C68" s="44">
        <v>21</v>
      </c>
      <c r="D68" s="43">
        <v>339</v>
      </c>
      <c r="E68" s="44">
        <v>3</v>
      </c>
      <c r="F68" s="43">
        <v>2310</v>
      </c>
      <c r="G68" s="44">
        <v>21</v>
      </c>
      <c r="H68" s="43">
        <v>41</v>
      </c>
      <c r="I68" s="44">
        <v>1</v>
      </c>
      <c r="J68" s="43">
        <v>482</v>
      </c>
      <c r="K68" s="44"/>
    </row>
    <row r="69" spans="1:11" ht="15.75" hidden="1">
      <c r="A69" s="31">
        <v>2005</v>
      </c>
      <c r="B69" s="54">
        <v>2318</v>
      </c>
      <c r="C69" s="44">
        <v>27</v>
      </c>
      <c r="D69" s="43">
        <v>248</v>
      </c>
      <c r="E69" s="44">
        <v>2</v>
      </c>
      <c r="F69" s="43">
        <v>2020</v>
      </c>
      <c r="G69" s="44">
        <v>28</v>
      </c>
      <c r="H69" s="43">
        <v>16</v>
      </c>
      <c r="I69" s="44">
        <v>1</v>
      </c>
      <c r="J69" s="43">
        <v>548</v>
      </c>
      <c r="K69" s="44"/>
    </row>
    <row r="70" spans="1:11" ht="15.75" hidden="1">
      <c r="A70" s="31">
        <v>2005</v>
      </c>
      <c r="B70" s="54">
        <v>1873</v>
      </c>
      <c r="C70" s="44">
        <v>28</v>
      </c>
      <c r="D70" s="43">
        <v>400</v>
      </c>
      <c r="E70" s="44">
        <v>2</v>
      </c>
      <c r="F70" s="43">
        <v>2409</v>
      </c>
      <c r="G70" s="44">
        <v>23</v>
      </c>
      <c r="H70" s="43">
        <v>15</v>
      </c>
      <c r="I70" s="44">
        <v>1</v>
      </c>
      <c r="J70" s="43">
        <v>537</v>
      </c>
      <c r="K70" s="44"/>
    </row>
    <row r="71" spans="1:11" ht="15.75" hidden="1">
      <c r="A71" s="31">
        <v>2005</v>
      </c>
      <c r="B71" s="54">
        <v>1753</v>
      </c>
      <c r="C71" s="44">
        <v>18</v>
      </c>
      <c r="D71" s="43">
        <v>322</v>
      </c>
      <c r="E71" s="44">
        <v>3</v>
      </c>
      <c r="F71" s="43">
        <v>2316</v>
      </c>
      <c r="G71" s="44">
        <v>25</v>
      </c>
      <c r="H71" s="43">
        <v>16</v>
      </c>
      <c r="I71" s="44">
        <v>1</v>
      </c>
      <c r="J71" s="43">
        <v>588</v>
      </c>
      <c r="K71" s="44"/>
    </row>
    <row r="72" spans="1:11" ht="15.75" hidden="1">
      <c r="A72" s="31">
        <v>2005</v>
      </c>
      <c r="B72" s="54">
        <v>3153</v>
      </c>
      <c r="C72" s="44">
        <v>32</v>
      </c>
      <c r="D72" s="43">
        <v>378</v>
      </c>
      <c r="E72" s="44">
        <v>2</v>
      </c>
      <c r="F72" s="43">
        <v>2821</v>
      </c>
      <c r="G72" s="44">
        <v>38</v>
      </c>
      <c r="H72" s="43">
        <v>20</v>
      </c>
      <c r="I72" s="44">
        <v>1</v>
      </c>
      <c r="J72" s="43">
        <v>658</v>
      </c>
      <c r="K72" s="44"/>
    </row>
    <row r="73" spans="1:11" ht="15.75" hidden="1">
      <c r="A73" s="31">
        <v>2005</v>
      </c>
      <c r="B73" s="54">
        <v>3181</v>
      </c>
      <c r="C73" s="44">
        <v>25</v>
      </c>
      <c r="D73" s="43">
        <v>268</v>
      </c>
      <c r="E73" s="44">
        <v>2</v>
      </c>
      <c r="F73" s="43">
        <v>2980</v>
      </c>
      <c r="G73" s="44">
        <v>30</v>
      </c>
      <c r="H73" s="43">
        <v>10</v>
      </c>
      <c r="I73" s="44">
        <v>1</v>
      </c>
      <c r="J73" s="43">
        <v>619</v>
      </c>
      <c r="K73" s="44"/>
    </row>
    <row r="74" spans="1:11" ht="15.75" hidden="1">
      <c r="A74" s="31">
        <v>2005</v>
      </c>
      <c r="B74" s="54">
        <v>2788</v>
      </c>
      <c r="C74" s="44">
        <v>29</v>
      </c>
      <c r="D74" s="43">
        <v>391</v>
      </c>
      <c r="E74" s="44">
        <v>2</v>
      </c>
      <c r="F74" s="43">
        <v>2558</v>
      </c>
      <c r="G74" s="44">
        <v>28</v>
      </c>
      <c r="H74" s="43">
        <v>16</v>
      </c>
      <c r="I74" s="44">
        <v>1</v>
      </c>
      <c r="J74" s="43">
        <v>566</v>
      </c>
      <c r="K74" s="44"/>
    </row>
    <row r="75" spans="1:11" ht="15.75" hidden="1">
      <c r="A75" s="31">
        <v>2005</v>
      </c>
      <c r="B75" s="54">
        <v>1869</v>
      </c>
      <c r="C75" s="44">
        <v>32</v>
      </c>
      <c r="D75" s="43">
        <v>316</v>
      </c>
      <c r="E75" s="44">
        <v>2</v>
      </c>
      <c r="F75" s="43">
        <v>1905</v>
      </c>
      <c r="G75" s="44">
        <v>30</v>
      </c>
      <c r="H75" s="43">
        <v>10</v>
      </c>
      <c r="I75" s="55" t="s">
        <v>43</v>
      </c>
      <c r="J75" s="43">
        <v>550</v>
      </c>
      <c r="K75" s="44"/>
    </row>
    <row r="76" spans="1:11" ht="15.75" hidden="1">
      <c r="A76" s="31">
        <v>2005</v>
      </c>
      <c r="B76" s="54">
        <v>2341</v>
      </c>
      <c r="C76" s="44">
        <v>18</v>
      </c>
      <c r="D76" s="43">
        <v>318</v>
      </c>
      <c r="E76" s="44">
        <v>2</v>
      </c>
      <c r="F76" s="43">
        <v>2005</v>
      </c>
      <c r="G76" s="44">
        <v>22</v>
      </c>
      <c r="H76" s="43">
        <v>13</v>
      </c>
      <c r="I76" s="49">
        <v>1</v>
      </c>
      <c r="J76" s="43">
        <v>521</v>
      </c>
      <c r="K76" s="44"/>
    </row>
    <row r="77" spans="1:11" ht="15.75" hidden="1">
      <c r="A77" s="31">
        <v>2005</v>
      </c>
      <c r="B77" s="54">
        <v>2647</v>
      </c>
      <c r="C77" s="44">
        <v>22</v>
      </c>
      <c r="D77" s="43">
        <v>239</v>
      </c>
      <c r="E77" s="55" t="s">
        <v>43</v>
      </c>
      <c r="F77" s="43">
        <v>2472</v>
      </c>
      <c r="G77" s="44">
        <v>25</v>
      </c>
      <c r="H77" s="43">
        <v>8</v>
      </c>
      <c r="I77" s="55" t="s">
        <v>43</v>
      </c>
      <c r="J77" s="43">
        <v>493</v>
      </c>
      <c r="K77" s="44"/>
    </row>
    <row r="78" spans="1:11" ht="15.75" hidden="1">
      <c r="A78" s="31">
        <v>2005</v>
      </c>
      <c r="B78" s="54">
        <v>11650</v>
      </c>
      <c r="C78" s="44">
        <v>86.02199999999999</v>
      </c>
      <c r="D78" s="43">
        <v>559.15</v>
      </c>
      <c r="E78" s="55">
        <v>6.77</v>
      </c>
      <c r="F78" s="43">
        <v>8807</v>
      </c>
      <c r="G78" s="44">
        <v>58.34</v>
      </c>
      <c r="H78" s="43">
        <v>82.4</v>
      </c>
      <c r="I78" s="55">
        <v>3.27</v>
      </c>
      <c r="J78" s="43">
        <v>1910</v>
      </c>
      <c r="K78" s="44"/>
    </row>
    <row r="79" spans="1:11" ht="15.75" hidden="1">
      <c r="A79" s="31">
        <v>2005</v>
      </c>
      <c r="B79" s="56">
        <v>14496</v>
      </c>
      <c r="C79" s="44">
        <v>87.11</v>
      </c>
      <c r="D79" s="43">
        <v>537.4</v>
      </c>
      <c r="E79" s="55">
        <v>7.29</v>
      </c>
      <c r="F79" s="43">
        <v>11875</v>
      </c>
      <c r="G79" s="44">
        <v>75.96</v>
      </c>
      <c r="H79" s="43">
        <v>78.52</v>
      </c>
      <c r="I79" s="55">
        <v>3.04</v>
      </c>
      <c r="J79" s="43">
        <v>2159</v>
      </c>
      <c r="K79" s="44"/>
    </row>
    <row r="80" spans="1:11" ht="15.75" hidden="1">
      <c r="A80" s="31">
        <v>2005</v>
      </c>
      <c r="B80" s="54">
        <v>9906</v>
      </c>
      <c r="C80" s="44">
        <v>79.33</v>
      </c>
      <c r="D80" s="43">
        <v>618.65</v>
      </c>
      <c r="E80" s="55">
        <v>10.03</v>
      </c>
      <c r="F80" s="43">
        <v>9044</v>
      </c>
      <c r="G80" s="44">
        <v>69.02</v>
      </c>
      <c r="H80" s="43">
        <v>72.92</v>
      </c>
      <c r="I80" s="55">
        <v>4.22</v>
      </c>
      <c r="J80" s="43">
        <v>2064</v>
      </c>
      <c r="K80" s="44"/>
    </row>
    <row r="81" spans="1:11" ht="15.75" hidden="1">
      <c r="A81" s="31">
        <v>2005</v>
      </c>
      <c r="B81" s="43"/>
      <c r="C81" s="44"/>
      <c r="D81" s="43"/>
      <c r="E81" s="49"/>
      <c r="F81" s="43"/>
      <c r="G81" s="44"/>
      <c r="H81" s="43"/>
      <c r="I81" s="49"/>
      <c r="J81" s="43"/>
      <c r="K81" s="44"/>
    </row>
    <row r="82" spans="1:11" ht="15.75" hidden="1">
      <c r="A82" s="31">
        <v>2005</v>
      </c>
      <c r="B82" s="43"/>
      <c r="C82" s="44"/>
      <c r="D82" s="43"/>
      <c r="E82" s="49"/>
      <c r="F82" s="43"/>
      <c r="G82" s="44"/>
      <c r="H82" s="43"/>
      <c r="I82" s="49"/>
      <c r="J82" s="43"/>
      <c r="K82" s="44"/>
    </row>
    <row r="83" spans="1:11" ht="15.75" hidden="1">
      <c r="A83" s="31">
        <v>2005</v>
      </c>
      <c r="B83" s="43">
        <v>2867</v>
      </c>
      <c r="C83" s="44">
        <v>14</v>
      </c>
      <c r="D83" s="43">
        <v>413</v>
      </c>
      <c r="E83" s="49">
        <v>1</v>
      </c>
      <c r="F83" s="43">
        <v>3117</v>
      </c>
      <c r="G83" s="44">
        <v>23</v>
      </c>
      <c r="H83" s="43">
        <v>4</v>
      </c>
      <c r="I83" s="49">
        <v>1</v>
      </c>
      <c r="J83" s="43">
        <v>577</v>
      </c>
      <c r="K83" s="44"/>
    </row>
    <row r="84" spans="1:11" ht="15.75" hidden="1">
      <c r="A84" s="31">
        <v>2005</v>
      </c>
      <c r="B84" s="43">
        <v>2889</v>
      </c>
      <c r="C84" s="44">
        <v>20</v>
      </c>
      <c r="D84" s="43">
        <v>313</v>
      </c>
      <c r="E84" s="49">
        <v>3</v>
      </c>
      <c r="F84" s="43">
        <v>2759</v>
      </c>
      <c r="G84" s="44">
        <v>23</v>
      </c>
      <c r="H84" s="43">
        <v>12</v>
      </c>
      <c r="I84" s="49">
        <v>1</v>
      </c>
      <c r="J84" s="43">
        <v>539</v>
      </c>
      <c r="K84" s="44"/>
    </row>
    <row r="85" spans="1:11" ht="15.75" hidden="1">
      <c r="A85" s="31">
        <v>2005</v>
      </c>
      <c r="B85" s="43">
        <v>2310</v>
      </c>
      <c r="C85" s="44">
        <v>10</v>
      </c>
      <c r="D85" s="43">
        <v>296</v>
      </c>
      <c r="E85" s="49">
        <v>2</v>
      </c>
      <c r="F85" s="43">
        <v>2248</v>
      </c>
      <c r="G85" s="44">
        <v>17</v>
      </c>
      <c r="H85" s="43">
        <v>8</v>
      </c>
      <c r="I85" s="49">
        <v>1</v>
      </c>
      <c r="J85" s="43">
        <v>624</v>
      </c>
      <c r="K85" s="44"/>
    </row>
    <row r="86" spans="1:11" ht="15.75" hidden="1">
      <c r="A86" s="31">
        <v>2005</v>
      </c>
      <c r="B86" s="43">
        <v>3227</v>
      </c>
      <c r="C86" s="44">
        <v>27</v>
      </c>
      <c r="D86" s="43">
        <v>240</v>
      </c>
      <c r="E86" s="49">
        <v>3</v>
      </c>
      <c r="F86" s="43">
        <v>2748</v>
      </c>
      <c r="G86" s="44">
        <v>24</v>
      </c>
      <c r="H86" s="43">
        <v>24</v>
      </c>
      <c r="I86" s="49">
        <v>1</v>
      </c>
      <c r="J86" s="43">
        <v>586</v>
      </c>
      <c r="K86" s="44"/>
    </row>
    <row r="87" spans="1:11" ht="15.75" hidden="1">
      <c r="A87" s="31">
        <v>2005</v>
      </c>
      <c r="B87" s="43">
        <v>3098</v>
      </c>
      <c r="C87" s="44">
        <v>27</v>
      </c>
      <c r="D87" s="43">
        <v>261</v>
      </c>
      <c r="E87" s="49">
        <v>2</v>
      </c>
      <c r="F87" s="43">
        <v>3022</v>
      </c>
      <c r="G87" s="44">
        <v>18</v>
      </c>
      <c r="H87" s="43">
        <v>20</v>
      </c>
      <c r="I87" s="49">
        <v>1</v>
      </c>
      <c r="J87" s="43">
        <v>1206</v>
      </c>
      <c r="K87" s="44"/>
    </row>
    <row r="88" spans="1:11" ht="15.75" hidden="1">
      <c r="A88" s="31">
        <v>2005</v>
      </c>
      <c r="B88" s="43">
        <v>3223</v>
      </c>
      <c r="C88" s="44">
        <v>32</v>
      </c>
      <c r="D88" s="43">
        <v>136</v>
      </c>
      <c r="E88" s="49">
        <v>5</v>
      </c>
      <c r="F88" s="43">
        <v>3069</v>
      </c>
      <c r="G88" s="44">
        <v>24</v>
      </c>
      <c r="H88" s="43">
        <v>28</v>
      </c>
      <c r="I88" s="49">
        <v>1</v>
      </c>
      <c r="J88" s="43">
        <v>629</v>
      </c>
      <c r="K88" s="44"/>
    </row>
    <row r="89" spans="1:11" ht="15.75" hidden="1">
      <c r="A89" s="31">
        <v>2005</v>
      </c>
      <c r="B89" s="43">
        <v>3245</v>
      </c>
      <c r="C89" s="44">
        <v>24</v>
      </c>
      <c r="D89" s="43">
        <v>237</v>
      </c>
      <c r="E89" s="55" t="s">
        <v>43</v>
      </c>
      <c r="F89" s="43">
        <v>3395</v>
      </c>
      <c r="G89" s="44">
        <v>21</v>
      </c>
      <c r="H89" s="43">
        <v>18</v>
      </c>
      <c r="I89" s="55" t="s">
        <v>43</v>
      </c>
      <c r="J89" s="43">
        <v>656</v>
      </c>
      <c r="K89" s="44"/>
    </row>
    <row r="90" spans="1:11" ht="15.75" hidden="1">
      <c r="A90" s="31">
        <v>2005</v>
      </c>
      <c r="B90" s="43">
        <v>4043</v>
      </c>
      <c r="C90" s="44">
        <v>34.274</v>
      </c>
      <c r="D90" s="43">
        <v>328.8</v>
      </c>
      <c r="E90" s="55">
        <v>2.75</v>
      </c>
      <c r="F90" s="43">
        <v>3404</v>
      </c>
      <c r="G90" s="44">
        <v>33.208</v>
      </c>
      <c r="H90" s="43">
        <v>17.62</v>
      </c>
      <c r="I90" s="55">
        <v>1.1</v>
      </c>
      <c r="J90" s="43">
        <v>705</v>
      </c>
      <c r="K90" s="44"/>
    </row>
    <row r="91" spans="1:11" ht="15.75" hidden="1">
      <c r="A91" s="31">
        <v>2005</v>
      </c>
      <c r="B91" s="43">
        <v>2962</v>
      </c>
      <c r="C91" s="44">
        <v>33.388</v>
      </c>
      <c r="D91" s="43">
        <v>186.49</v>
      </c>
      <c r="E91" s="55">
        <v>1.95</v>
      </c>
      <c r="F91" s="43">
        <v>3274</v>
      </c>
      <c r="G91" s="44">
        <v>29.532</v>
      </c>
      <c r="H91" s="43">
        <v>28.13</v>
      </c>
      <c r="I91" s="55">
        <v>1.64</v>
      </c>
      <c r="J91" s="43">
        <v>607</v>
      </c>
      <c r="K91" s="44"/>
    </row>
    <row r="92" spans="1:11" ht="15.75" hidden="1">
      <c r="A92" s="31">
        <v>2005</v>
      </c>
      <c r="B92" s="43">
        <v>3520</v>
      </c>
      <c r="C92" s="44">
        <v>33.565</v>
      </c>
      <c r="D92" s="43">
        <v>200.74</v>
      </c>
      <c r="E92" s="55">
        <v>2.22</v>
      </c>
      <c r="F92" s="43">
        <v>3068</v>
      </c>
      <c r="G92" s="44">
        <v>26.973</v>
      </c>
      <c r="H92" s="43">
        <v>20.42</v>
      </c>
      <c r="I92" s="55">
        <v>1.41</v>
      </c>
      <c r="J92" s="43">
        <v>1342</v>
      </c>
      <c r="K92" s="44"/>
    </row>
    <row r="93" spans="1:11" ht="15.75" hidden="1">
      <c r="A93" s="31">
        <v>2005</v>
      </c>
      <c r="B93" s="43">
        <v>2752</v>
      </c>
      <c r="C93" s="44">
        <v>33.102</v>
      </c>
      <c r="D93" s="43">
        <v>164.17</v>
      </c>
      <c r="E93" s="55">
        <v>2.8</v>
      </c>
      <c r="F93" s="43">
        <v>2629</v>
      </c>
      <c r="G93" s="44">
        <v>23.75</v>
      </c>
      <c r="H93" s="43">
        <v>40.35</v>
      </c>
      <c r="I93" s="55">
        <v>1.17</v>
      </c>
      <c r="J93" s="43">
        <v>1324</v>
      </c>
      <c r="K93" s="44"/>
    </row>
    <row r="94" spans="1:11" ht="15.75" hidden="1">
      <c r="A94" s="31">
        <v>2005</v>
      </c>
      <c r="B94" s="43">
        <v>2522</v>
      </c>
      <c r="C94" s="44">
        <v>33.278</v>
      </c>
      <c r="D94" s="43">
        <v>308.78</v>
      </c>
      <c r="E94" s="55">
        <v>2.41</v>
      </c>
      <c r="F94" s="43">
        <v>2721</v>
      </c>
      <c r="G94" s="44">
        <v>24.193</v>
      </c>
      <c r="H94" s="43">
        <v>16.58</v>
      </c>
      <c r="I94" s="55">
        <v>0.98</v>
      </c>
      <c r="J94" s="43">
        <v>623</v>
      </c>
      <c r="K94" s="44"/>
    </row>
    <row r="95" spans="1:11" ht="15.75" hidden="1">
      <c r="A95" s="31">
        <v>2005</v>
      </c>
      <c r="B95" s="43"/>
      <c r="C95" s="44"/>
      <c r="D95" s="43"/>
      <c r="E95" s="55"/>
      <c r="F95" s="43"/>
      <c r="G95" s="44"/>
      <c r="H95" s="43"/>
      <c r="I95" s="55"/>
      <c r="J95" s="43"/>
      <c r="K95" s="44"/>
    </row>
    <row r="96" spans="1:11" ht="15.75" hidden="1">
      <c r="A96" s="31">
        <v>2005</v>
      </c>
      <c r="B96" s="43"/>
      <c r="C96" s="44"/>
      <c r="D96" s="43"/>
      <c r="E96" s="55"/>
      <c r="F96" s="43"/>
      <c r="G96" s="44"/>
      <c r="H96" s="43"/>
      <c r="I96" s="55"/>
      <c r="J96" s="43"/>
      <c r="K96" s="44"/>
    </row>
    <row r="97" spans="1:11" ht="15.75" hidden="1">
      <c r="A97" s="31">
        <v>2005</v>
      </c>
      <c r="B97" s="43"/>
      <c r="C97" s="44"/>
      <c r="D97" s="43"/>
      <c r="E97" s="55"/>
      <c r="F97" s="43"/>
      <c r="G97" s="44"/>
      <c r="H97" s="43"/>
      <c r="I97" s="55"/>
      <c r="J97" s="43"/>
      <c r="K97" s="44"/>
    </row>
    <row r="98" spans="1:11" ht="15.75" hidden="1">
      <c r="A98" s="31">
        <v>2005</v>
      </c>
      <c r="B98" s="43">
        <v>9516</v>
      </c>
      <c r="C98" s="44">
        <v>61.171</v>
      </c>
      <c r="D98" s="43">
        <v>474.13</v>
      </c>
      <c r="E98" s="55">
        <v>9.4</v>
      </c>
      <c r="F98" s="54">
        <v>9217</v>
      </c>
      <c r="G98" s="44">
        <v>39.127</v>
      </c>
      <c r="H98" s="43">
        <v>53.86</v>
      </c>
      <c r="I98" s="55">
        <v>3.68</v>
      </c>
      <c r="J98" s="43">
        <v>1708</v>
      </c>
      <c r="K98" s="44"/>
    </row>
    <row r="99" spans="1:11" ht="15.75" hidden="1">
      <c r="A99" s="31">
        <v>2005</v>
      </c>
      <c r="B99" s="43">
        <v>10880</v>
      </c>
      <c r="C99" s="44">
        <v>96.057</v>
      </c>
      <c r="D99" s="43">
        <v>521.15</v>
      </c>
      <c r="E99" s="55">
        <v>8.03</v>
      </c>
      <c r="F99" s="54">
        <v>8833</v>
      </c>
      <c r="G99" s="44">
        <v>71.535</v>
      </c>
      <c r="H99" s="43">
        <v>59.37</v>
      </c>
      <c r="I99" s="55">
        <v>3.51</v>
      </c>
      <c r="J99" s="43">
        <v>1976</v>
      </c>
      <c r="K99" s="44"/>
    </row>
    <row r="100" spans="1:11" ht="15.75" hidden="1">
      <c r="A100" s="31">
        <v>2005</v>
      </c>
      <c r="B100" s="43">
        <v>13666</v>
      </c>
      <c r="C100" s="44">
        <v>79.868</v>
      </c>
      <c r="D100" s="43">
        <v>496.36</v>
      </c>
      <c r="E100" s="55">
        <v>8.89</v>
      </c>
      <c r="F100" s="56">
        <v>11522</v>
      </c>
      <c r="G100" s="45">
        <v>83.953</v>
      </c>
      <c r="H100" s="57">
        <v>53.08</v>
      </c>
      <c r="I100" s="45">
        <v>2.83</v>
      </c>
      <c r="J100" s="50">
        <v>2181</v>
      </c>
      <c r="K100" s="44"/>
    </row>
    <row r="101" spans="1:11" ht="15.75" hidden="1">
      <c r="A101" s="31">
        <v>2005</v>
      </c>
      <c r="B101" s="43">
        <v>12657</v>
      </c>
      <c r="C101" s="44">
        <v>98.843</v>
      </c>
      <c r="D101" s="43">
        <v>526.74</v>
      </c>
      <c r="E101" s="55">
        <v>12.48</v>
      </c>
      <c r="F101" s="56">
        <v>10062</v>
      </c>
      <c r="G101" s="45">
        <v>76.982</v>
      </c>
      <c r="H101" s="57">
        <v>55.42</v>
      </c>
      <c r="I101" s="45">
        <v>3.56</v>
      </c>
      <c r="J101" s="50">
        <v>2019</v>
      </c>
      <c r="K101" s="44"/>
    </row>
    <row r="102" spans="1:11" ht="15.75" hidden="1">
      <c r="A102" s="31">
        <v>2005</v>
      </c>
      <c r="B102" s="43">
        <f>SUM(B98:B101)</f>
        <v>46719</v>
      </c>
      <c r="C102" s="44">
        <f>SUM(C98:C101)</f>
        <v>335.939</v>
      </c>
      <c r="D102" s="43">
        <f>SUM(D98:D101)</f>
        <v>2018.3799999999999</v>
      </c>
      <c r="E102" s="55"/>
      <c r="F102" s="58"/>
      <c r="G102" s="55">
        <f>SUM(G98:G101)</f>
        <v>271.597</v>
      </c>
      <c r="H102" s="57"/>
      <c r="I102" s="55"/>
      <c r="J102" s="50"/>
      <c r="K102" s="44"/>
    </row>
    <row r="103" spans="1:11" ht="15.75" hidden="1">
      <c r="A103" s="31">
        <v>2005</v>
      </c>
      <c r="B103" s="43"/>
      <c r="C103" s="44"/>
      <c r="D103" s="59"/>
      <c r="E103" s="55"/>
      <c r="F103" s="43"/>
      <c r="G103" s="44"/>
      <c r="H103" s="43"/>
      <c r="I103" s="55"/>
      <c r="J103" s="43"/>
      <c r="K103" s="44"/>
    </row>
    <row r="104" spans="1:11" ht="15.75" hidden="1">
      <c r="A104" s="31">
        <v>2005</v>
      </c>
      <c r="B104" s="43"/>
      <c r="C104" s="44"/>
      <c r="D104" s="43"/>
      <c r="E104" s="55"/>
      <c r="F104" s="43"/>
      <c r="G104" s="44"/>
      <c r="H104" s="43"/>
      <c r="I104" s="55"/>
      <c r="J104" s="43"/>
      <c r="K104" s="44"/>
    </row>
    <row r="105" spans="1:11" ht="15.75" hidden="1">
      <c r="A105" s="31">
        <v>2005</v>
      </c>
      <c r="B105" s="43">
        <v>2476</v>
      </c>
      <c r="C105" s="44">
        <v>23.21</v>
      </c>
      <c r="D105" s="43">
        <v>145.11</v>
      </c>
      <c r="E105" s="55">
        <v>2.36</v>
      </c>
      <c r="F105" s="43">
        <v>2503</v>
      </c>
      <c r="G105" s="44">
        <v>19.026</v>
      </c>
      <c r="H105" s="43">
        <v>12.62</v>
      </c>
      <c r="I105" s="55">
        <v>0.92</v>
      </c>
      <c r="J105" s="43">
        <v>571</v>
      </c>
      <c r="K105" s="44"/>
    </row>
    <row r="106" spans="1:11" ht="15.75" hidden="1">
      <c r="A106" s="31">
        <v>2005</v>
      </c>
      <c r="B106" s="43">
        <v>2414</v>
      </c>
      <c r="C106" s="44">
        <v>28.664</v>
      </c>
      <c r="D106" s="43">
        <v>119.4</v>
      </c>
      <c r="E106" s="55">
        <v>2.38</v>
      </c>
      <c r="F106" s="43">
        <v>2467</v>
      </c>
      <c r="G106" s="44">
        <v>21.538</v>
      </c>
      <c r="H106" s="43">
        <v>29.12</v>
      </c>
      <c r="I106" s="55">
        <v>0.76</v>
      </c>
      <c r="J106" s="43">
        <v>523</v>
      </c>
      <c r="K106" s="44"/>
    </row>
    <row r="107" spans="1:11" ht="15.75" hidden="1">
      <c r="A107" s="31">
        <v>2005</v>
      </c>
      <c r="B107" s="43">
        <v>3748</v>
      </c>
      <c r="C107" s="44">
        <v>31.501</v>
      </c>
      <c r="D107" s="43">
        <v>242.14</v>
      </c>
      <c r="E107" s="55">
        <v>2.56</v>
      </c>
      <c r="F107" s="43">
        <v>3556</v>
      </c>
      <c r="G107" s="44">
        <v>19.219</v>
      </c>
      <c r="H107" s="43">
        <v>17.93</v>
      </c>
      <c r="I107" s="55">
        <v>0.91</v>
      </c>
      <c r="J107" s="43">
        <v>724</v>
      </c>
      <c r="K107" s="44"/>
    </row>
    <row r="108" spans="1:11" ht="15.75" hidden="1">
      <c r="A108" s="31">
        <v>2005</v>
      </c>
      <c r="B108" s="43">
        <v>3594</v>
      </c>
      <c r="C108" s="44">
        <v>24.883</v>
      </c>
      <c r="D108" s="43">
        <v>198.62</v>
      </c>
      <c r="E108" s="55">
        <v>2.75</v>
      </c>
      <c r="F108" s="43">
        <v>2854</v>
      </c>
      <c r="G108" s="44">
        <v>17.833</v>
      </c>
      <c r="H108" s="43">
        <v>27.93</v>
      </c>
      <c r="I108" s="55">
        <v>1.13</v>
      </c>
      <c r="J108" s="43">
        <v>660</v>
      </c>
      <c r="K108" s="44"/>
    </row>
    <row r="109" spans="1:11" ht="15.75" hidden="1">
      <c r="A109" s="31">
        <v>2005</v>
      </c>
      <c r="B109" s="43">
        <v>3744</v>
      </c>
      <c r="C109" s="44">
        <v>24.747</v>
      </c>
      <c r="D109" s="43">
        <v>186.44</v>
      </c>
      <c r="E109" s="55">
        <v>1.81</v>
      </c>
      <c r="F109" s="43">
        <v>2962</v>
      </c>
      <c r="G109" s="44">
        <v>19.296</v>
      </c>
      <c r="H109" s="43">
        <v>28.68</v>
      </c>
      <c r="I109" s="55">
        <v>0.89</v>
      </c>
      <c r="J109" s="43">
        <v>647</v>
      </c>
      <c r="K109" s="44"/>
    </row>
    <row r="110" spans="1:11" ht="15.75" hidden="1">
      <c r="A110" s="31">
        <v>2005</v>
      </c>
      <c r="B110" s="43">
        <v>4312</v>
      </c>
      <c r="C110" s="44">
        <v>36.392</v>
      </c>
      <c r="D110" s="43">
        <v>174.09</v>
      </c>
      <c r="E110" s="55">
        <v>2.21</v>
      </c>
      <c r="F110" s="43">
        <v>2991</v>
      </c>
      <c r="G110" s="44">
        <v>21.211</v>
      </c>
      <c r="H110" s="43">
        <v>25.79</v>
      </c>
      <c r="I110" s="55">
        <v>1.25</v>
      </c>
      <c r="J110" s="43">
        <v>603</v>
      </c>
      <c r="K110" s="44"/>
    </row>
    <row r="111" spans="1:11" ht="15.75" hidden="1">
      <c r="A111" s="31">
        <v>2005</v>
      </c>
      <c r="B111" s="43">
        <v>5583</v>
      </c>
      <c r="C111" s="44">
        <v>29.421</v>
      </c>
      <c r="D111" s="43">
        <v>219.48</v>
      </c>
      <c r="E111" s="55">
        <v>2.9</v>
      </c>
      <c r="F111" s="43">
        <v>4147</v>
      </c>
      <c r="G111" s="44">
        <v>21.21</v>
      </c>
      <c r="H111" s="43">
        <v>31.1</v>
      </c>
      <c r="I111" s="55">
        <v>0.9</v>
      </c>
      <c r="J111" s="43">
        <v>766</v>
      </c>
      <c r="K111" s="44"/>
    </row>
    <row r="112" spans="1:11" ht="15.75" hidden="1">
      <c r="A112" s="31">
        <v>2005</v>
      </c>
      <c r="B112" s="43">
        <v>4949</v>
      </c>
      <c r="C112" s="44">
        <v>28.16</v>
      </c>
      <c r="D112" s="43">
        <v>141.15</v>
      </c>
      <c r="E112" s="55">
        <v>2.4</v>
      </c>
      <c r="F112" s="43">
        <v>4256</v>
      </c>
      <c r="G112" s="44">
        <v>29.264</v>
      </c>
      <c r="H112" s="43">
        <v>22.45</v>
      </c>
      <c r="I112" s="55">
        <v>1</v>
      </c>
      <c r="J112" s="43">
        <v>744</v>
      </c>
      <c r="K112" s="44"/>
    </row>
    <row r="113" spans="1:11" ht="15.75" hidden="1">
      <c r="A113" s="31">
        <v>2005</v>
      </c>
      <c r="B113" s="43">
        <v>3964</v>
      </c>
      <c r="C113" s="44">
        <v>29.53</v>
      </c>
      <c r="D113" s="43">
        <v>176.77</v>
      </c>
      <c r="E113" s="55">
        <v>1.99</v>
      </c>
      <c r="F113" s="43">
        <v>3472</v>
      </c>
      <c r="G113" s="44">
        <v>25.481</v>
      </c>
      <c r="H113" s="43">
        <v>24.97</v>
      </c>
      <c r="I113" s="55">
        <v>1.14</v>
      </c>
      <c r="J113" s="43">
        <v>649</v>
      </c>
      <c r="K113" s="44"/>
    </row>
    <row r="114" spans="1:11" ht="15.75" hidden="1">
      <c r="A114" s="31">
        <v>2005</v>
      </c>
      <c r="B114" s="43">
        <v>3567</v>
      </c>
      <c r="C114" s="44">
        <v>34.485</v>
      </c>
      <c r="D114" s="43">
        <v>196.81</v>
      </c>
      <c r="E114" s="55">
        <v>3.13</v>
      </c>
      <c r="F114" s="43">
        <v>2948</v>
      </c>
      <c r="G114" s="44">
        <v>20.824</v>
      </c>
      <c r="H114" s="43">
        <v>28.97</v>
      </c>
      <c r="I114" s="55">
        <v>1.44</v>
      </c>
      <c r="J114" s="43">
        <v>714</v>
      </c>
      <c r="K114" s="44"/>
    </row>
    <row r="115" spans="1:11" ht="15.75" hidden="1">
      <c r="A115" s="31">
        <v>2005</v>
      </c>
      <c r="B115" s="43">
        <v>3204</v>
      </c>
      <c r="C115" s="44">
        <v>26.716</v>
      </c>
      <c r="D115" s="43">
        <v>183.57</v>
      </c>
      <c r="E115" s="55">
        <v>2.79</v>
      </c>
      <c r="F115" s="43">
        <v>3351</v>
      </c>
      <c r="G115" s="44">
        <v>28.086</v>
      </c>
      <c r="H115" s="43">
        <v>18.44</v>
      </c>
      <c r="I115" s="55">
        <v>1.29</v>
      </c>
      <c r="J115" s="43">
        <v>667</v>
      </c>
      <c r="K115" s="44"/>
    </row>
    <row r="116" spans="1:11" ht="15.75" hidden="1">
      <c r="A116" s="31">
        <v>2005</v>
      </c>
      <c r="B116" s="43">
        <v>3135</v>
      </c>
      <c r="C116" s="44">
        <v>18.128</v>
      </c>
      <c r="D116" s="43">
        <v>238.27</v>
      </c>
      <c r="E116" s="55">
        <v>4.11</v>
      </c>
      <c r="F116" s="43">
        <v>2745</v>
      </c>
      <c r="G116" s="44">
        <v>20.107</v>
      </c>
      <c r="H116" s="43">
        <v>25.51</v>
      </c>
      <c r="I116" s="55">
        <v>1.49</v>
      </c>
      <c r="J116" s="43">
        <v>683</v>
      </c>
      <c r="K116" s="44"/>
    </row>
    <row r="117" spans="1:11" ht="15.75" hidden="1">
      <c r="A117" s="31">
        <v>2005</v>
      </c>
      <c r="B117" s="60"/>
      <c r="C117" s="61"/>
      <c r="D117" s="60"/>
      <c r="E117" s="62"/>
      <c r="F117" s="60"/>
      <c r="G117" s="61"/>
      <c r="H117" s="60"/>
      <c r="I117" s="62"/>
      <c r="J117" s="60"/>
      <c r="K117" s="61"/>
    </row>
    <row r="118" spans="1:11" ht="15.75" hidden="1">
      <c r="A118" s="31">
        <v>2006</v>
      </c>
      <c r="B118" s="43">
        <v>73704</v>
      </c>
      <c r="C118" s="44">
        <v>487</v>
      </c>
      <c r="D118" s="43">
        <v>2590</v>
      </c>
      <c r="E118" s="55">
        <v>59</v>
      </c>
      <c r="F118" s="43">
        <v>64230</v>
      </c>
      <c r="G118" s="44">
        <v>432</v>
      </c>
      <c r="H118" s="43">
        <v>210</v>
      </c>
      <c r="I118" s="55">
        <v>16</v>
      </c>
      <c r="J118" s="43">
        <v>7254</v>
      </c>
      <c r="K118" s="44"/>
    </row>
    <row r="119" spans="1:11" ht="15.75" hidden="1">
      <c r="A119" s="63">
        <v>2007</v>
      </c>
      <c r="B119" s="60">
        <v>89538</v>
      </c>
      <c r="C119" s="61">
        <v>491</v>
      </c>
      <c r="D119" s="60">
        <v>2251</v>
      </c>
      <c r="E119" s="62">
        <v>38</v>
      </c>
      <c r="F119" s="60">
        <v>62751</v>
      </c>
      <c r="G119" s="61">
        <v>403</v>
      </c>
      <c r="H119" s="60">
        <v>278</v>
      </c>
      <c r="I119" s="62">
        <v>24</v>
      </c>
      <c r="J119" s="60">
        <v>5414</v>
      </c>
      <c r="K119" s="61"/>
    </row>
    <row r="120" spans="1:11" ht="15.75" hidden="1">
      <c r="A120" s="31">
        <v>2007</v>
      </c>
      <c r="B120" s="43">
        <v>89538</v>
      </c>
      <c r="C120" s="44">
        <v>491.229</v>
      </c>
      <c r="D120" s="43">
        <v>2251.104</v>
      </c>
      <c r="E120" s="55">
        <v>38</v>
      </c>
      <c r="F120" s="43">
        <v>62751</v>
      </c>
      <c r="G120" s="44">
        <v>403.161</v>
      </c>
      <c r="H120" s="43">
        <v>277.95</v>
      </c>
      <c r="I120" s="55">
        <v>24</v>
      </c>
      <c r="J120" s="43">
        <v>5414</v>
      </c>
      <c r="K120" s="44"/>
    </row>
    <row r="121" spans="1:11" ht="15.75" hidden="1">
      <c r="A121" s="31"/>
      <c r="B121" s="43"/>
      <c r="C121" s="44"/>
      <c r="D121" s="43"/>
      <c r="E121" s="55"/>
      <c r="F121" s="43"/>
      <c r="G121" s="44"/>
      <c r="H121" s="43"/>
      <c r="I121" s="55"/>
      <c r="J121" s="43"/>
      <c r="K121" s="44"/>
    </row>
    <row r="122" spans="1:11" ht="15.75" hidden="1">
      <c r="A122" s="31"/>
      <c r="B122" s="43"/>
      <c r="C122" s="44"/>
      <c r="D122" s="43"/>
      <c r="E122" s="55"/>
      <c r="F122" s="43"/>
      <c r="G122" s="44"/>
      <c r="H122" s="43"/>
      <c r="I122" s="55"/>
      <c r="J122" s="43"/>
      <c r="K122" s="44"/>
    </row>
    <row r="123" spans="1:11" ht="15.75" hidden="1">
      <c r="A123" s="31">
        <v>2004</v>
      </c>
      <c r="B123" s="43"/>
      <c r="C123" s="44"/>
      <c r="D123" s="43"/>
      <c r="E123" s="55"/>
      <c r="F123" s="43"/>
      <c r="G123" s="44"/>
      <c r="H123" s="43"/>
      <c r="I123" s="55"/>
      <c r="J123" s="43"/>
      <c r="K123" s="44"/>
    </row>
    <row r="124" spans="1:11" ht="15.75" hidden="1">
      <c r="A124" s="31" t="s">
        <v>22</v>
      </c>
      <c r="B124" s="43">
        <v>11293</v>
      </c>
      <c r="C124" s="44">
        <v>83.406</v>
      </c>
      <c r="D124" s="43">
        <v>460.47</v>
      </c>
      <c r="E124" s="55">
        <v>8.83</v>
      </c>
      <c r="F124" s="43">
        <v>10391</v>
      </c>
      <c r="G124" s="44">
        <v>67.333</v>
      </c>
      <c r="H124" s="43">
        <v>54.59</v>
      </c>
      <c r="I124" s="55">
        <v>4.48</v>
      </c>
      <c r="J124" s="43">
        <v>2025</v>
      </c>
      <c r="K124" s="44"/>
    </row>
    <row r="125" spans="1:11" ht="15.75" hidden="1">
      <c r="A125" s="31" t="s">
        <v>23</v>
      </c>
      <c r="B125" s="43">
        <v>12736</v>
      </c>
      <c r="C125" s="44">
        <v>110.252</v>
      </c>
      <c r="D125" s="43">
        <v>753.75</v>
      </c>
      <c r="E125" s="55">
        <v>13.44</v>
      </c>
      <c r="F125" s="43">
        <v>10714</v>
      </c>
      <c r="G125" s="44">
        <v>77.787</v>
      </c>
      <c r="H125" s="43">
        <v>68.03</v>
      </c>
      <c r="I125" s="55">
        <v>4.08</v>
      </c>
      <c r="J125" s="43">
        <v>2060</v>
      </c>
      <c r="K125" s="44"/>
    </row>
    <row r="126" spans="1:11" ht="15.75" hidden="1">
      <c r="A126" s="31" t="s">
        <v>25</v>
      </c>
      <c r="B126" s="43">
        <v>21138</v>
      </c>
      <c r="C126" s="44">
        <v>138</v>
      </c>
      <c r="D126" s="43">
        <v>1035.29</v>
      </c>
      <c r="E126" s="55">
        <v>14</v>
      </c>
      <c r="F126" s="43">
        <v>17949</v>
      </c>
      <c r="G126" s="44">
        <v>101.845</v>
      </c>
      <c r="H126" s="43">
        <v>48.4</v>
      </c>
      <c r="I126" s="55">
        <v>4.09</v>
      </c>
      <c r="J126" s="43">
        <v>2160</v>
      </c>
      <c r="K126" s="44"/>
    </row>
    <row r="127" spans="1:11" ht="15.75" hidden="1">
      <c r="A127" s="31" t="s">
        <v>26</v>
      </c>
      <c r="B127" s="43">
        <v>18001</v>
      </c>
      <c r="C127" s="44">
        <v>108.099</v>
      </c>
      <c r="D127" s="43">
        <v>775.57</v>
      </c>
      <c r="E127" s="55">
        <v>13.06</v>
      </c>
      <c r="F127" s="43">
        <v>15164</v>
      </c>
      <c r="G127" s="44">
        <v>85.894</v>
      </c>
      <c r="H127" s="43">
        <v>41.26</v>
      </c>
      <c r="I127" s="55">
        <v>4.97</v>
      </c>
      <c r="J127" s="43">
        <v>2575</v>
      </c>
      <c r="K127" s="44"/>
    </row>
    <row r="128" spans="1:11" ht="15.75" hidden="1">
      <c r="A128" s="31"/>
      <c r="B128" s="60">
        <f>SUM(B124:B127)</f>
        <v>63168</v>
      </c>
      <c r="C128" s="61"/>
      <c r="D128" s="60"/>
      <c r="E128" s="62"/>
      <c r="F128" s="60"/>
      <c r="G128" s="61"/>
      <c r="H128" s="60"/>
      <c r="I128" s="62"/>
      <c r="J128" s="60"/>
      <c r="K128" s="61"/>
    </row>
    <row r="129" spans="1:11" ht="15.75" hidden="1">
      <c r="A129" s="31">
        <v>2003</v>
      </c>
      <c r="B129" s="43"/>
      <c r="C129" s="44"/>
      <c r="D129" s="43"/>
      <c r="E129" s="55"/>
      <c r="F129" s="43"/>
      <c r="G129" s="44"/>
      <c r="H129" s="43"/>
      <c r="I129" s="55"/>
      <c r="J129" s="43"/>
      <c r="K129" s="44"/>
    </row>
    <row r="130" spans="1:11" ht="15.75" hidden="1">
      <c r="A130" s="31" t="s">
        <v>39</v>
      </c>
      <c r="B130" s="43">
        <v>2506</v>
      </c>
      <c r="C130" s="55" t="s">
        <v>24</v>
      </c>
      <c r="D130" s="43">
        <v>112.26</v>
      </c>
      <c r="E130" s="55">
        <v>2.91</v>
      </c>
      <c r="F130" s="43">
        <v>2851</v>
      </c>
      <c r="G130" s="44">
        <v>0.397</v>
      </c>
      <c r="H130" s="43">
        <v>22.78</v>
      </c>
      <c r="I130" s="55">
        <v>1.13</v>
      </c>
      <c r="J130" s="43">
        <v>578</v>
      </c>
      <c r="K130" s="44"/>
    </row>
    <row r="131" spans="1:11" ht="15.75" hidden="1">
      <c r="A131" s="31" t="s">
        <v>40</v>
      </c>
      <c r="B131" s="43">
        <v>2950</v>
      </c>
      <c r="C131" s="50">
        <v>30.299</v>
      </c>
      <c r="D131" s="50">
        <v>213.39</v>
      </c>
      <c r="E131" s="55">
        <v>3.29</v>
      </c>
      <c r="F131" s="43">
        <v>2539</v>
      </c>
      <c r="G131" s="44">
        <v>17.414</v>
      </c>
      <c r="H131" s="43">
        <v>18.36</v>
      </c>
      <c r="I131" s="55">
        <v>1.1</v>
      </c>
      <c r="J131" s="43">
        <v>556</v>
      </c>
      <c r="K131" s="44"/>
    </row>
    <row r="132" spans="1:11" ht="15.75" hidden="1">
      <c r="A132" s="31" t="s">
        <v>41</v>
      </c>
      <c r="B132" s="43">
        <v>4060</v>
      </c>
      <c r="C132" s="50">
        <v>30.872</v>
      </c>
      <c r="D132" s="50">
        <v>148.48</v>
      </c>
      <c r="E132" s="55">
        <v>3.2</v>
      </c>
      <c r="F132" s="43">
        <v>3827</v>
      </c>
      <c r="G132" s="44">
        <v>21.326</v>
      </c>
      <c r="H132" s="43">
        <v>12.72</v>
      </c>
      <c r="I132" s="55">
        <v>1.45</v>
      </c>
      <c r="J132" s="43">
        <v>574</v>
      </c>
      <c r="K132" s="44"/>
    </row>
    <row r="133" spans="1:11" ht="15.75" hidden="1">
      <c r="A133" s="31" t="s">
        <v>29</v>
      </c>
      <c r="B133" s="43">
        <v>3698</v>
      </c>
      <c r="C133" s="50">
        <v>26.061</v>
      </c>
      <c r="D133" s="50">
        <v>199.21</v>
      </c>
      <c r="E133" s="55">
        <v>3</v>
      </c>
      <c r="F133" s="43">
        <v>2860</v>
      </c>
      <c r="G133" s="44">
        <v>23.828</v>
      </c>
      <c r="H133" s="43">
        <v>20.55</v>
      </c>
      <c r="I133" s="55">
        <v>1.26</v>
      </c>
      <c r="J133" s="43">
        <v>627</v>
      </c>
      <c r="K133" s="44"/>
    </row>
    <row r="134" spans="1:11" ht="15.75" hidden="1">
      <c r="A134" s="31" t="s">
        <v>31</v>
      </c>
      <c r="B134" s="43">
        <v>3231</v>
      </c>
      <c r="C134" s="50">
        <v>37.608</v>
      </c>
      <c r="D134" s="50">
        <v>129.98</v>
      </c>
      <c r="E134" s="55">
        <v>2.47</v>
      </c>
      <c r="F134" s="43">
        <v>2700</v>
      </c>
      <c r="G134" s="44">
        <v>21.387</v>
      </c>
      <c r="H134" s="43">
        <v>23.41</v>
      </c>
      <c r="I134" s="55">
        <v>1.08</v>
      </c>
      <c r="J134" s="43">
        <v>578</v>
      </c>
      <c r="K134" s="44"/>
    </row>
    <row r="135" spans="1:11" ht="15.75" hidden="1">
      <c r="A135" s="31" t="s">
        <v>32</v>
      </c>
      <c r="B135" s="43">
        <v>3951</v>
      </c>
      <c r="C135" s="50">
        <v>32.388</v>
      </c>
      <c r="D135" s="50">
        <v>191.96</v>
      </c>
      <c r="E135" s="55">
        <v>2.56</v>
      </c>
      <c r="F135" s="43">
        <v>3273</v>
      </c>
      <c r="G135" s="44">
        <v>26.32</v>
      </c>
      <c r="H135" s="43">
        <v>15.41</v>
      </c>
      <c r="I135" s="55">
        <v>1.17</v>
      </c>
      <c r="J135" s="43">
        <v>771</v>
      </c>
      <c r="K135" s="44"/>
    </row>
    <row r="136" spans="1:11" ht="15.75" hidden="1">
      <c r="A136" s="31" t="s">
        <v>33</v>
      </c>
      <c r="B136" s="43">
        <v>4448</v>
      </c>
      <c r="C136" s="50">
        <v>42.548</v>
      </c>
      <c r="D136" s="50">
        <v>187.22</v>
      </c>
      <c r="E136" s="55">
        <v>3.02</v>
      </c>
      <c r="F136" s="43">
        <v>3731</v>
      </c>
      <c r="G136" s="44">
        <v>27.669</v>
      </c>
      <c r="H136" s="43">
        <v>14.61</v>
      </c>
      <c r="I136" s="55">
        <v>0.39</v>
      </c>
      <c r="J136" s="43">
        <v>778</v>
      </c>
      <c r="K136" s="44"/>
    </row>
    <row r="137" spans="1:11" ht="15.75" hidden="1">
      <c r="A137" s="31" t="s">
        <v>34</v>
      </c>
      <c r="B137" s="43">
        <v>5015</v>
      </c>
      <c r="C137" s="50">
        <v>37.32</v>
      </c>
      <c r="D137" s="50">
        <v>139.71</v>
      </c>
      <c r="E137" s="55">
        <v>2.07</v>
      </c>
      <c r="F137" s="43">
        <v>4267</v>
      </c>
      <c r="G137" s="44">
        <v>25.828</v>
      </c>
      <c r="H137" s="43">
        <v>22.76</v>
      </c>
      <c r="I137" s="55">
        <v>1.31</v>
      </c>
      <c r="J137" s="43">
        <v>680</v>
      </c>
      <c r="K137" s="44"/>
    </row>
    <row r="138" spans="1:11" ht="15.75" hidden="1">
      <c r="A138" s="31" t="s">
        <v>35</v>
      </c>
      <c r="B138" s="43">
        <v>4203</v>
      </c>
      <c r="C138" s="57" t="s">
        <v>24</v>
      </c>
      <c r="D138" s="50">
        <v>169.43</v>
      </c>
      <c r="E138" s="55">
        <v>3.8</v>
      </c>
      <c r="F138" s="43">
        <v>3524</v>
      </c>
      <c r="G138" s="44">
        <v>30.456</v>
      </c>
      <c r="H138" s="43">
        <v>15.71</v>
      </c>
      <c r="I138" s="55">
        <v>1.13</v>
      </c>
      <c r="J138" s="43">
        <v>723</v>
      </c>
      <c r="K138" s="44"/>
    </row>
    <row r="139" spans="1:11" ht="15.75" hidden="1">
      <c r="A139" s="31" t="s">
        <v>36</v>
      </c>
      <c r="B139" s="43">
        <v>3987</v>
      </c>
      <c r="C139" s="64">
        <v>31.313</v>
      </c>
      <c r="D139" s="50">
        <v>176.39</v>
      </c>
      <c r="E139" s="55">
        <v>2.04</v>
      </c>
      <c r="F139" s="43">
        <v>3111</v>
      </c>
      <c r="G139" s="44">
        <v>27.489</v>
      </c>
      <c r="H139" s="43">
        <v>19.29</v>
      </c>
      <c r="I139" s="55">
        <v>1.27</v>
      </c>
      <c r="J139" s="43">
        <v>789</v>
      </c>
      <c r="K139" s="44"/>
    </row>
    <row r="140" spans="1:11" ht="15.75" hidden="1">
      <c r="A140" s="31" t="s">
        <v>37</v>
      </c>
      <c r="B140" s="43">
        <v>4513</v>
      </c>
      <c r="C140" s="64">
        <v>32.486</v>
      </c>
      <c r="D140" s="50">
        <v>162.88</v>
      </c>
      <c r="E140" s="55">
        <v>6.55</v>
      </c>
      <c r="F140" s="43">
        <v>3671</v>
      </c>
      <c r="G140" s="44">
        <v>26.054</v>
      </c>
      <c r="H140" s="43">
        <v>16.5</v>
      </c>
      <c r="I140" s="55">
        <v>1.32</v>
      </c>
      <c r="J140" s="43">
        <v>560</v>
      </c>
      <c r="K140" s="44"/>
    </row>
    <row r="141" spans="1:11" ht="15.75" hidden="1">
      <c r="A141" s="31" t="s">
        <v>38</v>
      </c>
      <c r="B141" s="43">
        <v>4157</v>
      </c>
      <c r="C141" s="64">
        <v>35.044</v>
      </c>
      <c r="D141" s="50">
        <v>187.47</v>
      </c>
      <c r="E141" s="55">
        <v>3.89</v>
      </c>
      <c r="F141" s="43">
        <v>3280</v>
      </c>
      <c r="G141" s="44">
        <v>23.439</v>
      </c>
      <c r="H141" s="43">
        <v>19.63</v>
      </c>
      <c r="I141" s="55">
        <v>0.97</v>
      </c>
      <c r="J141" s="43">
        <v>670</v>
      </c>
      <c r="K141" s="44"/>
    </row>
    <row r="142" spans="1:11" ht="15.75" hidden="1">
      <c r="A142" s="31"/>
      <c r="B142" s="60"/>
      <c r="C142" s="65"/>
      <c r="D142" s="66"/>
      <c r="E142" s="62"/>
      <c r="F142" s="60"/>
      <c r="G142" s="61"/>
      <c r="H142" s="60"/>
      <c r="I142" s="62"/>
      <c r="J142" s="60"/>
      <c r="K142" s="61"/>
    </row>
    <row r="143" spans="1:11" ht="15.75" hidden="1">
      <c r="A143" s="31"/>
      <c r="B143" s="60"/>
      <c r="C143" s="65"/>
      <c r="D143" s="66"/>
      <c r="E143" s="62"/>
      <c r="F143" s="60"/>
      <c r="G143" s="61"/>
      <c r="H143" s="60"/>
      <c r="I143" s="62"/>
      <c r="J143" s="60"/>
      <c r="K143" s="61"/>
    </row>
    <row r="144" spans="1:11" ht="15.75" hidden="1">
      <c r="A144" s="31"/>
      <c r="B144" s="60"/>
      <c r="C144" s="65"/>
      <c r="D144" s="66"/>
      <c r="E144" s="62"/>
      <c r="F144" s="60"/>
      <c r="G144" s="61"/>
      <c r="H144" s="60"/>
      <c r="I144" s="62"/>
      <c r="J144" s="60"/>
      <c r="K144" s="61"/>
    </row>
    <row r="145" spans="1:11" ht="15.75" hidden="1">
      <c r="A145" s="31">
        <v>2005</v>
      </c>
      <c r="B145" s="60"/>
      <c r="C145" s="65"/>
      <c r="D145" s="66"/>
      <c r="E145" s="62"/>
      <c r="F145" s="60"/>
      <c r="G145" s="61"/>
      <c r="H145" s="60"/>
      <c r="I145" s="62"/>
      <c r="J145" s="60"/>
      <c r="K145" s="61"/>
    </row>
    <row r="146" spans="1:11" ht="15.75" hidden="1">
      <c r="A146" s="31" t="s">
        <v>22</v>
      </c>
      <c r="B146" s="43">
        <v>17354</v>
      </c>
      <c r="C146" s="64">
        <v>110.674</v>
      </c>
      <c r="D146" s="50">
        <v>754.14</v>
      </c>
      <c r="E146" s="55">
        <v>10.07</v>
      </c>
      <c r="F146" s="43">
        <v>14868</v>
      </c>
      <c r="G146" s="44">
        <v>78.696</v>
      </c>
      <c r="H146" s="43">
        <v>50.91</v>
      </c>
      <c r="I146" s="55">
        <v>3.83</v>
      </c>
      <c r="J146" s="43">
        <v>2340</v>
      </c>
      <c r="K146" s="44"/>
    </row>
    <row r="147" spans="1:11" ht="15.75" hidden="1">
      <c r="A147" s="31" t="s">
        <v>23</v>
      </c>
      <c r="B147" s="43">
        <v>14357</v>
      </c>
      <c r="C147" s="64">
        <v>129.898</v>
      </c>
      <c r="D147" s="50">
        <v>759.14</v>
      </c>
      <c r="E147" s="55">
        <v>10.27</v>
      </c>
      <c r="F147" s="43">
        <v>12721</v>
      </c>
      <c r="G147" s="44">
        <v>56.608</v>
      </c>
      <c r="H147" s="43">
        <v>48.48</v>
      </c>
      <c r="I147" s="55">
        <v>4.36</v>
      </c>
      <c r="J147" s="43">
        <v>2045</v>
      </c>
      <c r="K147" s="44"/>
    </row>
    <row r="148" spans="1:11" ht="15.75" hidden="1">
      <c r="A148" s="31" t="s">
        <v>25</v>
      </c>
      <c r="B148" s="43">
        <v>21727</v>
      </c>
      <c r="C148" s="64">
        <v>137.8</v>
      </c>
      <c r="D148" s="50">
        <v>789.02</v>
      </c>
      <c r="E148" s="55">
        <v>12.82</v>
      </c>
      <c r="F148" s="43">
        <v>19110</v>
      </c>
      <c r="G148" s="44">
        <v>116.682</v>
      </c>
      <c r="H148" s="43">
        <v>57.8</v>
      </c>
      <c r="I148" s="55">
        <v>4.46</v>
      </c>
      <c r="J148" s="43">
        <v>2161</v>
      </c>
      <c r="K148" s="44"/>
    </row>
    <row r="149" spans="1:11" ht="15.75" hidden="1">
      <c r="A149" s="31" t="s">
        <v>26</v>
      </c>
      <c r="B149" s="43">
        <v>19634</v>
      </c>
      <c r="C149" s="64">
        <v>131.224</v>
      </c>
      <c r="D149" s="50">
        <v>791.01</v>
      </c>
      <c r="E149" s="55">
        <v>8.77</v>
      </c>
      <c r="F149" s="43">
        <v>17209</v>
      </c>
      <c r="G149" s="44">
        <v>104.604</v>
      </c>
      <c r="H149" s="43">
        <v>31.13</v>
      </c>
      <c r="I149" s="55">
        <v>8.2</v>
      </c>
      <c r="J149" s="43">
        <v>2321</v>
      </c>
      <c r="K149" s="44"/>
    </row>
    <row r="150" spans="1:11" ht="15.75" hidden="1">
      <c r="A150" s="31">
        <v>2008</v>
      </c>
      <c r="B150" s="43">
        <v>95926</v>
      </c>
      <c r="C150" s="64">
        <v>607.52</v>
      </c>
      <c r="D150" s="50">
        <v>2183.59</v>
      </c>
      <c r="E150" s="55">
        <v>39.55</v>
      </c>
      <c r="F150" s="43">
        <v>68709</v>
      </c>
      <c r="G150" s="44">
        <v>401.2</v>
      </c>
      <c r="H150" s="43">
        <v>364.77</v>
      </c>
      <c r="I150" s="55">
        <v>26.12</v>
      </c>
      <c r="J150" s="43">
        <v>5185</v>
      </c>
      <c r="K150" s="44"/>
    </row>
    <row r="151" spans="1:11" ht="15.75" hidden="1">
      <c r="A151" s="31">
        <v>2009</v>
      </c>
      <c r="B151" s="43">
        <v>103410</v>
      </c>
      <c r="C151" s="64">
        <v>735.9409999999999</v>
      </c>
      <c r="D151" s="50">
        <v>2416.31</v>
      </c>
      <c r="E151" s="55">
        <v>51.26</v>
      </c>
      <c r="F151" s="43">
        <v>79350</v>
      </c>
      <c r="G151" s="44">
        <v>494.726</v>
      </c>
      <c r="H151" s="43">
        <v>274.75</v>
      </c>
      <c r="I151" s="55">
        <v>32.68</v>
      </c>
      <c r="J151" s="43">
        <v>5655</v>
      </c>
      <c r="K151" s="44"/>
    </row>
    <row r="152" spans="1:11" ht="15.75" hidden="1">
      <c r="A152" s="31">
        <v>2010</v>
      </c>
      <c r="B152" s="43">
        <f>SUM(B268:B279)</f>
        <v>116451</v>
      </c>
      <c r="C152" s="50">
        <f aca="true" t="shared" si="1" ref="C152:J152">SUM(C268:C279)</f>
        <v>588.5809999999999</v>
      </c>
      <c r="D152" s="50">
        <f t="shared" si="1"/>
        <v>3113.75</v>
      </c>
      <c r="E152" s="50">
        <f t="shared" si="1"/>
        <v>44.59</v>
      </c>
      <c r="F152" s="50">
        <f t="shared" si="1"/>
        <v>78943</v>
      </c>
      <c r="G152" s="50">
        <f t="shared" si="1"/>
        <v>372.482</v>
      </c>
      <c r="H152" s="50">
        <f t="shared" si="1"/>
        <v>330.96999999999997</v>
      </c>
      <c r="I152" s="50">
        <f t="shared" si="1"/>
        <v>35.07</v>
      </c>
      <c r="J152" s="50">
        <f t="shared" si="1"/>
        <v>6427</v>
      </c>
      <c r="K152" s="44"/>
    </row>
    <row r="153" spans="1:11" ht="15.75" hidden="1">
      <c r="A153" s="31"/>
      <c r="B153" s="43"/>
      <c r="C153" s="64"/>
      <c r="D153" s="50"/>
      <c r="E153" s="55"/>
      <c r="F153" s="43"/>
      <c r="G153" s="44"/>
      <c r="H153" s="43"/>
      <c r="I153" s="55"/>
      <c r="J153" s="43"/>
      <c r="K153" s="44"/>
    </row>
    <row r="154" spans="1:11" ht="15.75" hidden="1">
      <c r="A154" s="31">
        <v>2006</v>
      </c>
      <c r="B154" s="43"/>
      <c r="C154" s="64"/>
      <c r="D154" s="50"/>
      <c r="E154" s="55"/>
      <c r="F154" s="43"/>
      <c r="G154" s="44"/>
      <c r="H154" s="43"/>
      <c r="I154" s="55"/>
      <c r="J154" s="43"/>
      <c r="K154" s="44"/>
    </row>
    <row r="155" spans="1:11" ht="15.75" hidden="1">
      <c r="A155" s="31" t="s">
        <v>22</v>
      </c>
      <c r="B155" s="43">
        <v>18194</v>
      </c>
      <c r="C155" s="64">
        <v>111.10300000000001</v>
      </c>
      <c r="D155" s="50">
        <v>627.06</v>
      </c>
      <c r="E155" s="55">
        <v>12.17</v>
      </c>
      <c r="F155" s="43">
        <v>18048</v>
      </c>
      <c r="G155" s="44">
        <v>104</v>
      </c>
      <c r="H155" s="43">
        <v>50.12</v>
      </c>
      <c r="I155" s="55">
        <v>4.13</v>
      </c>
      <c r="J155" s="43">
        <v>2129</v>
      </c>
      <c r="K155" s="44"/>
    </row>
    <row r="156" spans="1:11" ht="15.75" hidden="1">
      <c r="A156" s="31" t="s">
        <v>23</v>
      </c>
      <c r="B156" s="43">
        <v>16595</v>
      </c>
      <c r="C156" s="64">
        <v>133.678</v>
      </c>
      <c r="D156" s="50">
        <v>570.51</v>
      </c>
      <c r="E156" s="55">
        <v>10.37</v>
      </c>
      <c r="F156" s="43">
        <v>14511</v>
      </c>
      <c r="G156" s="44">
        <v>96.9</v>
      </c>
      <c r="H156" s="43">
        <v>56.6</v>
      </c>
      <c r="I156" s="55">
        <v>3.38</v>
      </c>
      <c r="J156" s="43">
        <v>1947</v>
      </c>
      <c r="K156" s="44"/>
    </row>
    <row r="157" spans="1:11" ht="15.75" hidden="1">
      <c r="A157" s="31" t="s">
        <v>25</v>
      </c>
      <c r="B157" s="43">
        <v>20465</v>
      </c>
      <c r="C157" s="64">
        <v>136.565</v>
      </c>
      <c r="D157" s="50">
        <v>655.05</v>
      </c>
      <c r="E157" s="55">
        <v>13.44</v>
      </c>
      <c r="F157" s="43">
        <v>17221</v>
      </c>
      <c r="G157" s="44">
        <v>104.081</v>
      </c>
      <c r="H157" s="43">
        <v>61.12</v>
      </c>
      <c r="I157" s="55">
        <v>4.58</v>
      </c>
      <c r="J157" s="43">
        <v>1662</v>
      </c>
      <c r="K157" s="44"/>
    </row>
    <row r="158" spans="1:11" ht="15.75" hidden="1">
      <c r="A158" s="31" t="s">
        <v>26</v>
      </c>
      <c r="B158" s="43">
        <v>18450</v>
      </c>
      <c r="C158" s="64">
        <v>105.52</v>
      </c>
      <c r="D158" s="50">
        <v>737.38</v>
      </c>
      <c r="E158" s="55">
        <f>4.87+3.94+14.36</f>
        <v>23.17</v>
      </c>
      <c r="F158" s="43">
        <v>14450</v>
      </c>
      <c r="G158" s="44">
        <v>127.483</v>
      </c>
      <c r="H158" s="43">
        <v>42.23</v>
      </c>
      <c r="I158" s="55">
        <v>4.15</v>
      </c>
      <c r="J158" s="43">
        <v>1516</v>
      </c>
      <c r="K158" s="44"/>
    </row>
    <row r="159" spans="1:11" ht="15.75" hidden="1">
      <c r="A159" s="31"/>
      <c r="B159" s="60"/>
      <c r="C159" s="65"/>
      <c r="D159" s="66"/>
      <c r="E159" s="62"/>
      <c r="F159" s="60"/>
      <c r="G159" s="61"/>
      <c r="H159" s="60"/>
      <c r="I159" s="62"/>
      <c r="J159" s="60"/>
      <c r="K159" s="61"/>
    </row>
    <row r="160" spans="1:11" ht="15.75" hidden="1">
      <c r="A160" s="31"/>
      <c r="B160" s="43"/>
      <c r="C160" s="64"/>
      <c r="D160" s="50"/>
      <c r="E160" s="55"/>
      <c r="F160" s="43"/>
      <c r="G160" s="44"/>
      <c r="H160" s="43"/>
      <c r="I160" s="55"/>
      <c r="J160" s="43"/>
      <c r="K160" s="44"/>
    </row>
    <row r="161" spans="1:11" ht="15.75" hidden="1">
      <c r="A161" s="31">
        <v>2004</v>
      </c>
      <c r="B161" s="43"/>
      <c r="C161" s="64"/>
      <c r="D161" s="50"/>
      <c r="E161" s="55"/>
      <c r="F161" s="43"/>
      <c r="G161" s="44"/>
      <c r="H161" s="43"/>
      <c r="I161" s="55"/>
      <c r="J161" s="43"/>
      <c r="K161" s="44"/>
    </row>
    <row r="162" spans="1:11" ht="15.75" hidden="1">
      <c r="A162" s="31" t="s">
        <v>39</v>
      </c>
      <c r="B162" s="43">
        <v>3429</v>
      </c>
      <c r="C162" s="64">
        <v>23.013</v>
      </c>
      <c r="D162" s="50">
        <v>177.27</v>
      </c>
      <c r="E162" s="55">
        <v>3.26</v>
      </c>
      <c r="F162" s="43">
        <v>3076</v>
      </c>
      <c r="G162" s="44">
        <v>22.82</v>
      </c>
      <c r="H162" s="43">
        <v>13.34</v>
      </c>
      <c r="I162" s="55">
        <v>1.55</v>
      </c>
      <c r="J162" s="43">
        <v>639</v>
      </c>
      <c r="K162" s="44"/>
    </row>
    <row r="163" spans="1:11" ht="15.75" hidden="1">
      <c r="A163" s="31" t="s">
        <v>40</v>
      </c>
      <c r="B163" s="43">
        <v>4539</v>
      </c>
      <c r="C163" s="64">
        <v>29.709</v>
      </c>
      <c r="D163" s="50">
        <v>157.16</v>
      </c>
      <c r="E163" s="67">
        <v>2.76</v>
      </c>
      <c r="F163" s="43">
        <v>4071</v>
      </c>
      <c r="G163" s="44">
        <v>20</v>
      </c>
      <c r="H163" s="43">
        <v>21.27</v>
      </c>
      <c r="I163" s="55">
        <v>1.75</v>
      </c>
      <c r="J163" s="43">
        <v>632</v>
      </c>
      <c r="K163" s="44"/>
    </row>
    <row r="164" spans="1:11" ht="15.75" hidden="1">
      <c r="A164" s="31" t="s">
        <v>41</v>
      </c>
      <c r="B164" s="43">
        <v>3325</v>
      </c>
      <c r="C164" s="64">
        <v>30.684</v>
      </c>
      <c r="D164" s="50">
        <v>126.04</v>
      </c>
      <c r="E164" s="55">
        <v>2.81</v>
      </c>
      <c r="F164" s="43">
        <v>3244</v>
      </c>
      <c r="G164" s="44">
        <v>24.513</v>
      </c>
      <c r="H164" s="43">
        <v>19.98</v>
      </c>
      <c r="I164" s="55">
        <v>1.18</v>
      </c>
      <c r="J164" s="43">
        <v>754</v>
      </c>
      <c r="K164" s="44"/>
    </row>
    <row r="165" spans="1:11" ht="15.75" hidden="1">
      <c r="A165" s="31" t="s">
        <v>29</v>
      </c>
      <c r="B165" s="43">
        <v>3932</v>
      </c>
      <c r="C165" s="64">
        <v>30.72</v>
      </c>
      <c r="D165" s="50">
        <v>185.02</v>
      </c>
      <c r="E165" s="55">
        <v>4.75</v>
      </c>
      <c r="F165" s="43">
        <v>3358</v>
      </c>
      <c r="G165" s="44">
        <v>23.575</v>
      </c>
      <c r="H165" s="43">
        <v>21.6</v>
      </c>
      <c r="I165" s="55">
        <v>1.15</v>
      </c>
      <c r="J165" s="43">
        <v>684</v>
      </c>
      <c r="K165" s="44"/>
    </row>
    <row r="166" spans="1:11" ht="15.75" hidden="1">
      <c r="A166" s="31" t="s">
        <v>31</v>
      </c>
      <c r="B166" s="43">
        <v>3940</v>
      </c>
      <c r="C166" s="64">
        <v>37.548</v>
      </c>
      <c r="D166" s="50">
        <v>193.95</v>
      </c>
      <c r="E166" s="55">
        <v>3.42</v>
      </c>
      <c r="F166" s="43">
        <v>3710</v>
      </c>
      <c r="G166" s="44">
        <v>26.304</v>
      </c>
      <c r="H166" s="43">
        <v>24.39</v>
      </c>
      <c r="I166" s="55">
        <v>1.5</v>
      </c>
      <c r="J166" s="43">
        <v>706</v>
      </c>
      <c r="K166" s="44"/>
    </row>
    <row r="167" spans="1:11" ht="15.75" hidden="1">
      <c r="A167" s="31" t="s">
        <v>32</v>
      </c>
      <c r="B167" s="43">
        <v>4864</v>
      </c>
      <c r="C167" s="64">
        <v>41.984</v>
      </c>
      <c r="D167" s="50">
        <v>374.82</v>
      </c>
      <c r="E167" s="55">
        <v>5.27</v>
      </c>
      <c r="F167" s="43">
        <v>3646</v>
      </c>
      <c r="G167" s="44">
        <v>27.908</v>
      </c>
      <c r="H167" s="43">
        <v>22.04</v>
      </c>
      <c r="I167" s="55">
        <v>1.53</v>
      </c>
      <c r="J167" s="43">
        <v>670</v>
      </c>
      <c r="K167" s="44"/>
    </row>
    <row r="168" spans="1:11" ht="15.75" hidden="1">
      <c r="A168" s="31" t="s">
        <v>33</v>
      </c>
      <c r="B168" s="43">
        <v>7935</v>
      </c>
      <c r="C168" s="64">
        <v>55</v>
      </c>
      <c r="D168" s="50">
        <v>525.4</v>
      </c>
      <c r="E168" s="55">
        <v>3.62</v>
      </c>
      <c r="F168" s="43">
        <v>6678</v>
      </c>
      <c r="G168" s="44">
        <v>32.482</v>
      </c>
      <c r="H168" s="43">
        <v>18.38</v>
      </c>
      <c r="I168" s="55">
        <v>1.06</v>
      </c>
      <c r="J168" s="43">
        <v>738</v>
      </c>
      <c r="K168" s="44"/>
    </row>
    <row r="169" spans="1:11" ht="15.75" hidden="1">
      <c r="A169" s="31" t="s">
        <v>34</v>
      </c>
      <c r="B169" s="43">
        <v>6639</v>
      </c>
      <c r="C169" s="64">
        <v>42.395</v>
      </c>
      <c r="D169" s="50">
        <v>292.16</v>
      </c>
      <c r="E169" s="55">
        <v>3.55</v>
      </c>
      <c r="F169" s="43">
        <v>6138</v>
      </c>
      <c r="G169" s="44">
        <v>36.197</v>
      </c>
      <c r="H169" s="43">
        <v>14.15</v>
      </c>
      <c r="I169" s="55">
        <v>1.13</v>
      </c>
      <c r="J169" s="43">
        <v>724</v>
      </c>
      <c r="K169" s="44"/>
    </row>
    <row r="170" spans="1:11" ht="15.75" hidden="1">
      <c r="A170" s="31" t="s">
        <v>35</v>
      </c>
      <c r="B170" s="43">
        <v>6564</v>
      </c>
      <c r="C170" s="64">
        <v>41</v>
      </c>
      <c r="D170" s="50">
        <v>217.73</v>
      </c>
      <c r="E170" s="55">
        <v>5.5</v>
      </c>
      <c r="F170" s="43">
        <v>5133</v>
      </c>
      <c r="G170" s="44">
        <v>33.166</v>
      </c>
      <c r="H170" s="43">
        <v>15.91</v>
      </c>
      <c r="I170" s="55">
        <v>1.9</v>
      </c>
      <c r="J170" s="43">
        <v>698</v>
      </c>
      <c r="K170" s="44"/>
    </row>
    <row r="171" spans="1:11" ht="15.75" hidden="1">
      <c r="A171" s="31" t="s">
        <v>36</v>
      </c>
      <c r="B171" s="43">
        <v>5961</v>
      </c>
      <c r="C171" s="64">
        <v>38.819</v>
      </c>
      <c r="D171" s="50">
        <v>227.1</v>
      </c>
      <c r="E171" s="55">
        <v>5.76</v>
      </c>
      <c r="F171" s="43">
        <v>4992</v>
      </c>
      <c r="G171" s="44">
        <v>28.748</v>
      </c>
      <c r="H171" s="43">
        <v>12.61</v>
      </c>
      <c r="I171" s="55">
        <v>2.16</v>
      </c>
      <c r="J171" s="43">
        <v>779</v>
      </c>
      <c r="K171" s="44"/>
    </row>
    <row r="172" spans="1:11" ht="15.75" hidden="1">
      <c r="A172" s="31" t="s">
        <v>37</v>
      </c>
      <c r="B172" s="43">
        <v>5623</v>
      </c>
      <c r="C172" s="64">
        <v>32.32</v>
      </c>
      <c r="D172" s="50">
        <v>194.22</v>
      </c>
      <c r="E172" s="55">
        <v>3.66</v>
      </c>
      <c r="F172" s="43">
        <v>4788</v>
      </c>
      <c r="G172" s="44">
        <v>27.236</v>
      </c>
      <c r="H172" s="43">
        <v>12.75</v>
      </c>
      <c r="I172" s="55">
        <v>1.45</v>
      </c>
      <c r="J172" s="43">
        <v>874</v>
      </c>
      <c r="K172" s="44"/>
    </row>
    <row r="173" spans="1:11" ht="15.75" hidden="1">
      <c r="A173" s="31" t="s">
        <v>38</v>
      </c>
      <c r="B173" s="43">
        <v>6417</v>
      </c>
      <c r="C173" s="64">
        <v>36.96</v>
      </c>
      <c r="D173" s="50">
        <v>354.25</v>
      </c>
      <c r="E173" s="55">
        <v>3.64</v>
      </c>
      <c r="F173" s="43">
        <v>5384</v>
      </c>
      <c r="G173" s="44">
        <v>29.91</v>
      </c>
      <c r="H173" s="43">
        <v>15.9</v>
      </c>
      <c r="I173" s="55">
        <v>1.36</v>
      </c>
      <c r="J173" s="43">
        <v>922</v>
      </c>
      <c r="K173" s="44"/>
    </row>
    <row r="174" spans="1:11" ht="15.75" hidden="1">
      <c r="A174" s="31"/>
      <c r="B174" s="43"/>
      <c r="C174" s="64"/>
      <c r="D174" s="50"/>
      <c r="E174" s="55"/>
      <c r="F174" s="43"/>
      <c r="G174" s="44"/>
      <c r="H174" s="43"/>
      <c r="I174" s="55"/>
      <c r="J174" s="43"/>
      <c r="K174" s="44"/>
    </row>
    <row r="175" spans="1:11" ht="15.75" hidden="1">
      <c r="A175" s="31">
        <v>2007</v>
      </c>
      <c r="B175" s="43"/>
      <c r="C175" s="64"/>
      <c r="D175" s="50"/>
      <c r="E175" s="55"/>
      <c r="F175" s="43"/>
      <c r="G175" s="44"/>
      <c r="H175" s="43"/>
      <c r="I175" s="55"/>
      <c r="J175" s="43"/>
      <c r="K175" s="44"/>
    </row>
    <row r="176" spans="1:11" ht="15.75" hidden="1">
      <c r="A176" s="31" t="s">
        <v>22</v>
      </c>
      <c r="B176" s="43">
        <v>18718</v>
      </c>
      <c r="C176" s="64">
        <v>115.089</v>
      </c>
      <c r="D176" s="50">
        <v>607.81</v>
      </c>
      <c r="E176" s="55">
        <v>10</v>
      </c>
      <c r="F176" s="43">
        <v>14733</v>
      </c>
      <c r="G176" s="44">
        <v>106.52199999999999</v>
      </c>
      <c r="H176" s="43">
        <v>46.28</v>
      </c>
      <c r="I176" s="55">
        <v>4</v>
      </c>
      <c r="J176" s="43">
        <v>1501</v>
      </c>
      <c r="K176" s="44"/>
    </row>
    <row r="177" spans="1:11" ht="15.75" hidden="1">
      <c r="A177" s="31" t="s">
        <v>23</v>
      </c>
      <c r="B177" s="43">
        <v>19061</v>
      </c>
      <c r="C177" s="64">
        <v>111.14</v>
      </c>
      <c r="D177" s="50">
        <v>523.08</v>
      </c>
      <c r="E177" s="55">
        <v>8</v>
      </c>
      <c r="F177" s="43">
        <v>13835</v>
      </c>
      <c r="G177" s="44">
        <v>88.46199999999999</v>
      </c>
      <c r="H177" s="43">
        <v>56.53</v>
      </c>
      <c r="I177" s="55">
        <v>7</v>
      </c>
      <c r="J177" s="43">
        <v>1526</v>
      </c>
      <c r="K177" s="44"/>
    </row>
    <row r="178" spans="1:11" ht="15.75" hidden="1">
      <c r="A178" s="31" t="s">
        <v>25</v>
      </c>
      <c r="B178" s="43">
        <v>26307</v>
      </c>
      <c r="C178" s="64">
        <v>117</v>
      </c>
      <c r="D178" s="50">
        <v>592.73</v>
      </c>
      <c r="E178" s="55">
        <v>10</v>
      </c>
      <c r="F178" s="43">
        <v>18266</v>
      </c>
      <c r="G178" s="44">
        <v>98.988</v>
      </c>
      <c r="H178" s="43">
        <v>94.97</v>
      </c>
      <c r="I178" s="55">
        <v>8</v>
      </c>
      <c r="J178" s="43">
        <v>1147</v>
      </c>
      <c r="K178" s="44"/>
    </row>
    <row r="179" spans="1:11" ht="15.75" hidden="1">
      <c r="A179" s="31" t="s">
        <v>26</v>
      </c>
      <c r="B179" s="43">
        <v>25452</v>
      </c>
      <c r="C179" s="64">
        <v>148</v>
      </c>
      <c r="D179" s="50">
        <v>527.484</v>
      </c>
      <c r="E179" s="55">
        <v>10</v>
      </c>
      <c r="F179" s="43">
        <v>15917</v>
      </c>
      <c r="G179" s="44">
        <v>109.18900000000001</v>
      </c>
      <c r="H179" s="43">
        <v>80.17</v>
      </c>
      <c r="I179" s="55">
        <v>5</v>
      </c>
      <c r="J179" s="43">
        <v>1240</v>
      </c>
      <c r="K179" s="44"/>
    </row>
    <row r="180" spans="1:11" ht="15.75" hidden="1">
      <c r="A180" s="31"/>
      <c r="B180" s="43"/>
      <c r="C180" s="64"/>
      <c r="D180" s="50"/>
      <c r="E180" s="55"/>
      <c r="F180" s="43"/>
      <c r="G180" s="44"/>
      <c r="H180" s="43"/>
      <c r="I180" s="55"/>
      <c r="J180" s="43"/>
      <c r="K180" s="44"/>
    </row>
    <row r="181" spans="1:11" ht="15.75" hidden="1">
      <c r="A181" s="28"/>
      <c r="B181" s="28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5.75" hidden="1">
      <c r="A182" s="28"/>
      <c r="B182" s="28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5.75" hidden="1">
      <c r="A183" s="28"/>
      <c r="B183" s="28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1:11" ht="15.75" hidden="1">
      <c r="A184" s="28"/>
      <c r="B184" s="28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5.75" hidden="1">
      <c r="A185" s="31"/>
      <c r="B185" s="43"/>
      <c r="C185" s="64"/>
      <c r="D185" s="50"/>
      <c r="E185" s="55"/>
      <c r="F185" s="43"/>
      <c r="G185" s="44"/>
      <c r="H185" s="43"/>
      <c r="I185" s="55"/>
      <c r="J185" s="43"/>
      <c r="K185" s="44"/>
    </row>
    <row r="186" spans="1:11" ht="15.75" hidden="1">
      <c r="A186" s="31">
        <v>2005</v>
      </c>
      <c r="B186" s="43"/>
      <c r="C186" s="64"/>
      <c r="D186" s="50"/>
      <c r="E186" s="55"/>
      <c r="F186" s="43"/>
      <c r="G186" s="44"/>
      <c r="H186" s="43"/>
      <c r="I186" s="55"/>
      <c r="J186" s="43"/>
      <c r="K186" s="44"/>
    </row>
    <row r="187" spans="1:11" ht="15.75" hidden="1">
      <c r="A187" s="31" t="s">
        <v>39</v>
      </c>
      <c r="B187" s="43">
        <v>5904</v>
      </c>
      <c r="C187" s="64">
        <v>37.836</v>
      </c>
      <c r="D187" s="50">
        <v>219.41</v>
      </c>
      <c r="E187" s="55">
        <v>3.65</v>
      </c>
      <c r="F187" s="43">
        <v>5147</v>
      </c>
      <c r="G187" s="44">
        <v>25.612</v>
      </c>
      <c r="H187" s="43">
        <v>7.71</v>
      </c>
      <c r="I187" s="55">
        <v>1.21</v>
      </c>
      <c r="J187" s="43">
        <v>766</v>
      </c>
      <c r="K187" s="44"/>
    </row>
    <row r="188" spans="1:11" ht="15.75" hidden="1">
      <c r="A188" s="31" t="s">
        <v>40</v>
      </c>
      <c r="B188" s="43">
        <v>6821</v>
      </c>
      <c r="C188" s="64">
        <v>35.616</v>
      </c>
      <c r="D188" s="50">
        <v>242.58</v>
      </c>
      <c r="E188" s="55">
        <v>3.15</v>
      </c>
      <c r="F188" s="43">
        <v>5533</v>
      </c>
      <c r="G188" s="44">
        <v>22.765</v>
      </c>
      <c r="H188" s="43">
        <v>20.17</v>
      </c>
      <c r="I188" s="55">
        <v>1.37</v>
      </c>
      <c r="J188" s="43">
        <v>840</v>
      </c>
      <c r="K188" s="44"/>
    </row>
    <row r="189" spans="1:11" ht="15.75" hidden="1">
      <c r="A189" s="31" t="s">
        <v>41</v>
      </c>
      <c r="B189" s="43">
        <v>4629</v>
      </c>
      <c r="C189" s="64">
        <v>37.221</v>
      </c>
      <c r="D189" s="50">
        <v>292.15</v>
      </c>
      <c r="E189" s="55">
        <v>3.27</v>
      </c>
      <c r="F189" s="43">
        <v>4188</v>
      </c>
      <c r="G189" s="44">
        <v>30.319</v>
      </c>
      <c r="H189" s="43">
        <v>23.03</v>
      </c>
      <c r="I189" s="55">
        <v>1.25</v>
      </c>
      <c r="J189" s="43">
        <v>734</v>
      </c>
      <c r="K189" s="44"/>
    </row>
    <row r="190" spans="1:11" ht="15.75" hidden="1">
      <c r="A190" s="31" t="s">
        <v>29</v>
      </c>
      <c r="B190" s="43">
        <v>4304</v>
      </c>
      <c r="C190" s="64">
        <v>43.072</v>
      </c>
      <c r="D190" s="50">
        <v>265.19</v>
      </c>
      <c r="E190" s="55">
        <v>2.56</v>
      </c>
      <c r="F190" s="43">
        <v>3958</v>
      </c>
      <c r="G190" s="44">
        <v>27.664</v>
      </c>
      <c r="H190" s="43">
        <v>9.82</v>
      </c>
      <c r="I190" s="55">
        <v>1.62</v>
      </c>
      <c r="J190" s="43">
        <v>615</v>
      </c>
      <c r="K190" s="44"/>
    </row>
    <row r="191" spans="1:11" ht="15.75" hidden="1">
      <c r="A191" s="31" t="s">
        <v>31</v>
      </c>
      <c r="B191" s="43">
        <v>4656</v>
      </c>
      <c r="C191" s="64">
        <v>40.844</v>
      </c>
      <c r="D191" s="50">
        <v>249.27</v>
      </c>
      <c r="E191" s="55">
        <v>3.41</v>
      </c>
      <c r="F191" s="43">
        <v>4193</v>
      </c>
      <c r="G191" s="44">
        <v>0.502</v>
      </c>
      <c r="H191" s="43">
        <v>19.2</v>
      </c>
      <c r="I191" s="55">
        <v>1.5</v>
      </c>
      <c r="J191" s="43">
        <v>750</v>
      </c>
      <c r="K191" s="44"/>
    </row>
    <row r="192" spans="1:11" ht="15.75" hidden="1">
      <c r="A192" s="31" t="s">
        <v>32</v>
      </c>
      <c r="B192" s="43">
        <v>5397</v>
      </c>
      <c r="C192" s="64">
        <v>45.982</v>
      </c>
      <c r="D192" s="50">
        <v>244.68</v>
      </c>
      <c r="E192" s="55">
        <v>4.3</v>
      </c>
      <c r="F192" s="43">
        <v>4570</v>
      </c>
      <c r="G192" s="44">
        <v>28.442</v>
      </c>
      <c r="H192" s="43">
        <v>19.46</v>
      </c>
      <c r="I192" s="55">
        <v>1.24</v>
      </c>
      <c r="J192" s="43">
        <v>680</v>
      </c>
      <c r="K192" s="44"/>
    </row>
    <row r="193" spans="1:11" ht="15.75" hidden="1">
      <c r="A193" s="31" t="s">
        <v>33</v>
      </c>
      <c r="B193" s="43">
        <v>6721</v>
      </c>
      <c r="C193" s="64">
        <v>49.475</v>
      </c>
      <c r="D193" s="50">
        <v>239.03</v>
      </c>
      <c r="E193" s="55">
        <v>3.94</v>
      </c>
      <c r="F193" s="43">
        <v>6252</v>
      </c>
      <c r="G193" s="44">
        <v>36.693</v>
      </c>
      <c r="H193" s="43">
        <v>20.55</v>
      </c>
      <c r="I193" s="55">
        <v>1.26</v>
      </c>
      <c r="J193" s="43">
        <v>670</v>
      </c>
      <c r="K193" s="44"/>
    </row>
    <row r="194" spans="1:11" ht="15.75" hidden="1">
      <c r="A194" s="31" t="s">
        <v>34</v>
      </c>
      <c r="B194" s="43">
        <v>8442</v>
      </c>
      <c r="C194" s="64">
        <v>46.825</v>
      </c>
      <c r="D194" s="50">
        <v>332.25</v>
      </c>
      <c r="E194" s="55">
        <v>3.37</v>
      </c>
      <c r="F194" s="43">
        <v>7725</v>
      </c>
      <c r="G194" s="44">
        <v>46.823</v>
      </c>
      <c r="H194" s="43">
        <v>21.34</v>
      </c>
      <c r="I194" s="55">
        <v>1.3</v>
      </c>
      <c r="J194" s="43">
        <v>792</v>
      </c>
      <c r="K194" s="44"/>
    </row>
    <row r="195" spans="1:11" ht="15.75" hidden="1">
      <c r="A195" s="31" t="s">
        <v>35</v>
      </c>
      <c r="B195" s="43">
        <v>6564</v>
      </c>
      <c r="C195" s="64">
        <v>41.5</v>
      </c>
      <c r="D195" s="50">
        <v>217.74</v>
      </c>
      <c r="E195" s="55">
        <v>5.51</v>
      </c>
      <c r="F195" s="43">
        <v>5133</v>
      </c>
      <c r="G195" s="44">
        <v>33.166</v>
      </c>
      <c r="H195" s="43">
        <v>15.91</v>
      </c>
      <c r="I195" s="55">
        <v>1.9</v>
      </c>
      <c r="J195" s="43">
        <v>699</v>
      </c>
      <c r="K195" s="44"/>
    </row>
    <row r="196" spans="1:11" ht="15.75" hidden="1">
      <c r="A196" s="31" t="s">
        <v>36</v>
      </c>
      <c r="B196" s="43">
        <v>7003</v>
      </c>
      <c r="C196" s="64">
        <v>43.8</v>
      </c>
      <c r="D196" s="50">
        <v>148.75</v>
      </c>
      <c r="E196" s="55">
        <v>2.58</v>
      </c>
      <c r="F196" s="43">
        <v>5737</v>
      </c>
      <c r="G196" s="44">
        <v>31.266</v>
      </c>
      <c r="H196" s="43">
        <v>12.25</v>
      </c>
      <c r="I196" s="55">
        <v>1.18</v>
      </c>
      <c r="J196" s="43">
        <v>657</v>
      </c>
      <c r="K196" s="44"/>
    </row>
    <row r="197" spans="1:11" ht="15.75" hidden="1">
      <c r="A197" s="31" t="s">
        <v>37</v>
      </c>
      <c r="B197" s="43">
        <v>6378</v>
      </c>
      <c r="C197" s="64">
        <v>43.007</v>
      </c>
      <c r="D197" s="50">
        <v>301.74</v>
      </c>
      <c r="E197" s="55">
        <v>2.75</v>
      </c>
      <c r="F197" s="43">
        <v>5289</v>
      </c>
      <c r="G197" s="44">
        <v>32.184</v>
      </c>
      <c r="H197" s="43">
        <v>7.59</v>
      </c>
      <c r="I197" s="55">
        <v>5.43</v>
      </c>
      <c r="J197" s="43">
        <v>852</v>
      </c>
      <c r="K197" s="44"/>
    </row>
    <row r="198" spans="1:11" ht="15.75" hidden="1">
      <c r="A198" s="31" t="s">
        <v>38</v>
      </c>
      <c r="B198" s="43">
        <v>6253</v>
      </c>
      <c r="C198" s="64">
        <v>44.417</v>
      </c>
      <c r="D198" s="50">
        <v>340.52</v>
      </c>
      <c r="E198" s="55">
        <v>3.44</v>
      </c>
      <c r="F198" s="43">
        <v>6183</v>
      </c>
      <c r="G198" s="44">
        <v>41.154</v>
      </c>
      <c r="H198" s="43">
        <v>11.29</v>
      </c>
      <c r="I198" s="55">
        <v>1.59</v>
      </c>
      <c r="J198" s="43">
        <v>812</v>
      </c>
      <c r="K198" s="44"/>
    </row>
    <row r="199" spans="1:11" ht="15.75" hidden="1">
      <c r="A199" s="31">
        <v>2011</v>
      </c>
      <c r="B199" s="43">
        <f>B256+B257+B258+B259</f>
        <v>136551</v>
      </c>
      <c r="C199" s="50">
        <f aca="true" t="shared" si="2" ref="C199:J199">C256+C257+C258+C259</f>
        <v>435.6025</v>
      </c>
      <c r="D199" s="43">
        <f t="shared" si="2"/>
        <v>2440.1899999999996</v>
      </c>
      <c r="E199" s="43">
        <f t="shared" si="2"/>
        <v>46.18</v>
      </c>
      <c r="F199" s="43">
        <f t="shared" si="2"/>
        <v>91433.5</v>
      </c>
      <c r="G199" s="43">
        <f t="shared" si="2"/>
        <v>290.0625</v>
      </c>
      <c r="H199" s="43">
        <f t="shared" si="2"/>
        <v>309.74499999999995</v>
      </c>
      <c r="I199" s="43">
        <f t="shared" si="2"/>
        <v>26</v>
      </c>
      <c r="J199" s="43">
        <f t="shared" si="2"/>
        <v>6189</v>
      </c>
      <c r="K199" s="44"/>
    </row>
    <row r="200" spans="1:11" ht="15.75" hidden="1">
      <c r="A200" s="31">
        <v>2012</v>
      </c>
      <c r="B200" s="28"/>
      <c r="C200" s="17"/>
      <c r="D200" s="28"/>
      <c r="E200" s="28"/>
      <c r="F200" s="28"/>
      <c r="G200" s="28"/>
      <c r="H200" s="28"/>
      <c r="I200" s="28"/>
      <c r="J200" s="17"/>
      <c r="K200" s="13"/>
    </row>
    <row r="201" spans="1:11" ht="15.75" hidden="1">
      <c r="A201" s="31">
        <v>2011</v>
      </c>
      <c r="B201" s="43"/>
      <c r="C201" s="64"/>
      <c r="D201" s="50"/>
      <c r="E201" s="50"/>
      <c r="F201" s="43"/>
      <c r="G201" s="44"/>
      <c r="H201" s="43"/>
      <c r="I201" s="55"/>
      <c r="J201" s="43"/>
      <c r="K201" s="44"/>
    </row>
    <row r="202" spans="1:11" ht="15.75" hidden="1">
      <c r="A202" s="31">
        <v>2011</v>
      </c>
      <c r="B202" s="58">
        <v>25355</v>
      </c>
      <c r="C202" s="64">
        <v>129.56</v>
      </c>
      <c r="D202" s="50">
        <v>473.16</v>
      </c>
      <c r="E202" s="50">
        <v>9.46</v>
      </c>
      <c r="F202" s="43">
        <v>14827</v>
      </c>
      <c r="G202" s="44">
        <v>96.742</v>
      </c>
      <c r="H202" s="43">
        <v>85.08</v>
      </c>
      <c r="I202" s="55">
        <v>4.24</v>
      </c>
      <c r="J202" s="43">
        <v>1276</v>
      </c>
      <c r="K202" s="44"/>
    </row>
    <row r="203" spans="1:11" ht="15.75" hidden="1">
      <c r="A203" s="31">
        <v>2011</v>
      </c>
      <c r="B203" s="43">
        <v>27957</v>
      </c>
      <c r="C203" s="64">
        <v>163</v>
      </c>
      <c r="D203" s="50">
        <v>473.58</v>
      </c>
      <c r="E203" s="50">
        <v>9.43</v>
      </c>
      <c r="F203" s="43">
        <v>16000</v>
      </c>
      <c r="G203" s="44">
        <v>90.903</v>
      </c>
      <c r="H203" s="43">
        <v>81.67</v>
      </c>
      <c r="I203" s="55">
        <v>9.55</v>
      </c>
      <c r="J203" s="43">
        <v>1330</v>
      </c>
      <c r="K203" s="44"/>
    </row>
    <row r="204" spans="1:11" ht="15.75" hidden="1">
      <c r="A204" s="31">
        <v>2011</v>
      </c>
      <c r="B204" s="43">
        <v>22975</v>
      </c>
      <c r="C204" s="64">
        <v>150.73899999999998</v>
      </c>
      <c r="D204" s="50">
        <v>564.73</v>
      </c>
      <c r="E204" s="50">
        <v>10.89</v>
      </c>
      <c r="F204" s="43">
        <v>20260</v>
      </c>
      <c r="G204" s="44">
        <v>111.78899999999999</v>
      </c>
      <c r="H204" s="43">
        <v>118.87</v>
      </c>
      <c r="I204" s="55">
        <v>6.6</v>
      </c>
      <c r="J204" s="43">
        <v>1337</v>
      </c>
      <c r="K204" s="44"/>
    </row>
    <row r="205" spans="1:11" ht="15.75" hidden="1">
      <c r="A205" s="31">
        <v>2011</v>
      </c>
      <c r="B205" s="43">
        <v>19639</v>
      </c>
      <c r="C205" s="64">
        <v>164.221</v>
      </c>
      <c r="D205" s="50">
        <v>672.12</v>
      </c>
      <c r="E205" s="50">
        <v>9.77</v>
      </c>
      <c r="F205" s="43">
        <v>17622</v>
      </c>
      <c r="G205" s="44">
        <v>101.76599999999999</v>
      </c>
      <c r="H205" s="43">
        <v>79.15</v>
      </c>
      <c r="I205" s="55">
        <v>5.73</v>
      </c>
      <c r="J205" s="43">
        <v>1242</v>
      </c>
      <c r="K205" s="44"/>
    </row>
    <row r="206" spans="1:11" ht="15.75" hidden="1">
      <c r="A206" s="31">
        <v>2012</v>
      </c>
      <c r="B206" s="43">
        <f>B262+B263+B264+B265</f>
        <v>159217</v>
      </c>
      <c r="C206" s="43">
        <f aca="true" t="shared" si="3" ref="C206:J206">C262+C263+C264+C265</f>
        <v>136.117</v>
      </c>
      <c r="D206" s="43">
        <f t="shared" si="3"/>
        <v>3186.0699999999997</v>
      </c>
      <c r="E206" s="43">
        <f t="shared" si="3"/>
        <v>43.47</v>
      </c>
      <c r="F206" s="43">
        <f t="shared" si="3"/>
        <v>101793</v>
      </c>
      <c r="G206" s="43">
        <f t="shared" si="3"/>
        <v>26.198</v>
      </c>
      <c r="H206" s="43">
        <f t="shared" si="3"/>
        <v>365.38</v>
      </c>
      <c r="I206" s="43">
        <f t="shared" si="3"/>
        <v>37.62</v>
      </c>
      <c r="J206" s="43">
        <f t="shared" si="3"/>
        <v>7263</v>
      </c>
      <c r="K206" s="44"/>
    </row>
    <row r="207" spans="1:11" ht="15.75">
      <c r="A207" s="31">
        <v>2013</v>
      </c>
      <c r="B207" s="43">
        <f>B282+B283+B284+B285</f>
        <v>148395</v>
      </c>
      <c r="C207" s="43">
        <f aca="true" t="shared" si="4" ref="C207:I207">C282+C283+C284+C285</f>
        <v>35.628</v>
      </c>
      <c r="D207" s="43">
        <f t="shared" si="4"/>
        <v>2147.8</v>
      </c>
      <c r="E207" s="43">
        <f t="shared" si="4"/>
        <v>37.42</v>
      </c>
      <c r="F207" s="43">
        <f t="shared" si="4"/>
        <v>109208</v>
      </c>
      <c r="G207" s="43">
        <f t="shared" si="4"/>
        <v>4.791</v>
      </c>
      <c r="H207" s="43">
        <f t="shared" si="4"/>
        <v>335.1</v>
      </c>
      <c r="I207" s="43">
        <f t="shared" si="4"/>
        <v>47.010000000000005</v>
      </c>
      <c r="J207" s="43">
        <f>J282+J283+J284+J285</f>
        <v>6830</v>
      </c>
      <c r="K207" s="44"/>
    </row>
    <row r="208" spans="1:11" ht="15.75">
      <c r="A208" s="31">
        <v>2014</v>
      </c>
      <c r="B208" s="43">
        <f>SUM(B359:B370)</f>
        <v>134437.5</v>
      </c>
      <c r="C208" s="43">
        <f aca="true" t="shared" si="5" ref="C208:J208">SUM(C359:C370)</f>
        <v>103</v>
      </c>
      <c r="D208" s="43">
        <f t="shared" si="5"/>
        <v>2447.8050000000003</v>
      </c>
      <c r="E208" s="43">
        <f t="shared" si="5"/>
        <v>39.26</v>
      </c>
      <c r="F208" s="43">
        <f t="shared" si="5"/>
        <v>106683.5</v>
      </c>
      <c r="G208" s="43">
        <f t="shared" si="5"/>
        <v>0</v>
      </c>
      <c r="H208" s="43">
        <f t="shared" si="5"/>
        <v>344.80999999999995</v>
      </c>
      <c r="I208" s="43">
        <f t="shared" si="5"/>
        <v>100.45000000000002</v>
      </c>
      <c r="J208" s="43">
        <f t="shared" si="5"/>
        <v>6235</v>
      </c>
      <c r="K208" s="44"/>
    </row>
    <row r="209" spans="1:11" ht="15.75">
      <c r="A209" s="31">
        <v>2015</v>
      </c>
      <c r="B209" s="43">
        <f>SUM(B373:B384)</f>
        <v>120136</v>
      </c>
      <c r="C209" s="43">
        <f aca="true" t="shared" si="6" ref="C209:J209">SUM(C373:C384)</f>
        <v>0</v>
      </c>
      <c r="D209" s="43">
        <f t="shared" si="6"/>
        <v>2246.1800000000003</v>
      </c>
      <c r="E209" s="43">
        <f t="shared" si="6"/>
        <v>29.459999999999997</v>
      </c>
      <c r="F209" s="43">
        <f t="shared" si="6"/>
        <v>86941</v>
      </c>
      <c r="G209" s="43">
        <f t="shared" si="6"/>
        <v>0</v>
      </c>
      <c r="H209" s="43">
        <f t="shared" si="6"/>
        <v>293.44</v>
      </c>
      <c r="I209" s="43">
        <f t="shared" si="6"/>
        <v>42.83</v>
      </c>
      <c r="J209" s="43">
        <f t="shared" si="6"/>
        <v>5466</v>
      </c>
      <c r="K209" s="44"/>
    </row>
    <row r="210" spans="1:11" ht="15.75">
      <c r="A210" s="31">
        <v>2016</v>
      </c>
      <c r="B210" s="43">
        <f>B300+B301+B302+B303</f>
        <v>105886</v>
      </c>
      <c r="C210" s="43">
        <f aca="true" t="shared" si="7" ref="C210:J210">C300+C301+C302+C303</f>
        <v>0</v>
      </c>
      <c r="D210" s="43">
        <f t="shared" si="7"/>
        <v>1738.3500000000004</v>
      </c>
      <c r="E210" s="43">
        <f t="shared" si="7"/>
        <v>32.05</v>
      </c>
      <c r="F210" s="43">
        <f t="shared" si="7"/>
        <v>75494</v>
      </c>
      <c r="G210" s="43">
        <f t="shared" si="7"/>
        <v>0</v>
      </c>
      <c r="H210" s="43">
        <f t="shared" si="7"/>
        <v>266.97</v>
      </c>
      <c r="I210" s="43">
        <f t="shared" si="7"/>
        <v>64.69</v>
      </c>
      <c r="J210" s="43">
        <f t="shared" si="7"/>
        <v>4181</v>
      </c>
      <c r="K210" s="44"/>
    </row>
    <row r="211" spans="1:11" ht="15.75">
      <c r="A211" s="31">
        <v>2017</v>
      </c>
      <c r="B211" s="43">
        <f>B306+B307+B308+B309</f>
        <v>131476</v>
      </c>
      <c r="C211" s="43">
        <f aca="true" t="shared" si="8" ref="C211:J211">C306+C307+C308+C309</f>
        <v>2097</v>
      </c>
      <c r="D211" s="43">
        <f t="shared" si="8"/>
        <v>2042.49</v>
      </c>
      <c r="E211" s="43">
        <f t="shared" si="8"/>
        <v>47.24</v>
      </c>
      <c r="F211" s="43">
        <f t="shared" si="8"/>
        <v>77140</v>
      </c>
      <c r="G211" s="43">
        <f t="shared" si="8"/>
        <v>348</v>
      </c>
      <c r="H211" s="43">
        <f t="shared" si="8"/>
        <v>119.74</v>
      </c>
      <c r="I211" s="43">
        <f t="shared" si="8"/>
        <v>62.29</v>
      </c>
      <c r="J211" s="43">
        <f t="shared" si="8"/>
        <v>4930</v>
      </c>
      <c r="K211" s="44"/>
    </row>
    <row r="212" spans="1:11" ht="15.75" hidden="1">
      <c r="A212" s="31"/>
      <c r="B212" s="43"/>
      <c r="C212" s="64"/>
      <c r="D212" s="50"/>
      <c r="E212" s="50"/>
      <c r="F212" s="43"/>
      <c r="G212" s="44"/>
      <c r="H212" s="43"/>
      <c r="I212" s="55"/>
      <c r="J212" s="43"/>
      <c r="K212" s="44"/>
    </row>
    <row r="213" spans="1:11" ht="15.75" hidden="1">
      <c r="A213" s="31"/>
      <c r="B213" s="43"/>
      <c r="C213" s="64"/>
      <c r="D213" s="50"/>
      <c r="E213" s="50"/>
      <c r="F213" s="43"/>
      <c r="G213" s="44"/>
      <c r="H213" s="43"/>
      <c r="I213" s="55"/>
      <c r="J213" s="43"/>
      <c r="K213" s="44"/>
    </row>
    <row r="214" spans="1:11" ht="15.75" hidden="1">
      <c r="A214" s="31">
        <v>2009</v>
      </c>
      <c r="B214" s="43"/>
      <c r="C214" s="64"/>
      <c r="D214" s="50"/>
      <c r="E214" s="50"/>
      <c r="F214" s="43"/>
      <c r="G214" s="44"/>
      <c r="H214" s="43"/>
      <c r="I214" s="55"/>
      <c r="J214" s="43"/>
      <c r="K214" s="44"/>
    </row>
    <row r="215" spans="1:11" ht="15.75" hidden="1">
      <c r="A215" s="31" t="s">
        <v>22</v>
      </c>
      <c r="B215" s="43">
        <v>18993</v>
      </c>
      <c r="C215" s="68">
        <v>151.635</v>
      </c>
      <c r="D215" s="50">
        <v>699.43</v>
      </c>
      <c r="E215" s="50">
        <v>13.69</v>
      </c>
      <c r="F215" s="43">
        <v>17585</v>
      </c>
      <c r="G215" s="44">
        <v>102.929</v>
      </c>
      <c r="H215" s="43">
        <v>74.96</v>
      </c>
      <c r="I215" s="55">
        <v>8.36</v>
      </c>
      <c r="J215" s="43">
        <v>1127</v>
      </c>
      <c r="K215" s="44"/>
    </row>
    <row r="216" spans="1:11" ht="15.75" hidden="1">
      <c r="A216" s="31" t="s">
        <v>23</v>
      </c>
      <c r="B216" s="43">
        <v>24750</v>
      </c>
      <c r="C216" s="68">
        <v>183.848</v>
      </c>
      <c r="D216" s="50">
        <v>539.58</v>
      </c>
      <c r="E216" s="50">
        <v>10.88</v>
      </c>
      <c r="F216" s="43">
        <v>18878</v>
      </c>
      <c r="G216" s="44">
        <v>115.12700000000001</v>
      </c>
      <c r="H216" s="43">
        <v>71.82</v>
      </c>
      <c r="I216" s="55">
        <v>7.44</v>
      </c>
      <c r="J216" s="43">
        <v>1436</v>
      </c>
      <c r="K216" s="44"/>
    </row>
    <row r="217" spans="1:11" ht="15.75" hidden="1">
      <c r="A217" s="31" t="s">
        <v>25</v>
      </c>
      <c r="B217" s="43">
        <v>27758</v>
      </c>
      <c r="C217" s="69">
        <v>216</v>
      </c>
      <c r="D217" s="50">
        <v>605.93</v>
      </c>
      <c r="E217" s="50">
        <v>11.83</v>
      </c>
      <c r="F217" s="43">
        <v>22764</v>
      </c>
      <c r="G217" s="44">
        <v>156.64</v>
      </c>
      <c r="H217" s="43">
        <v>78.64</v>
      </c>
      <c r="I217" s="55">
        <v>9.5</v>
      </c>
      <c r="J217" s="43">
        <v>1530</v>
      </c>
      <c r="K217" s="44"/>
    </row>
    <row r="218" spans="1:11" ht="15.75" hidden="1">
      <c r="A218" s="31" t="s">
        <v>26</v>
      </c>
      <c r="B218" s="43">
        <v>31909</v>
      </c>
      <c r="C218" s="69">
        <v>184.458</v>
      </c>
      <c r="D218" s="50">
        <v>571.37</v>
      </c>
      <c r="E218" s="50">
        <v>14.86</v>
      </c>
      <c r="F218" s="43">
        <v>20123</v>
      </c>
      <c r="G218" s="44">
        <v>120.03</v>
      </c>
      <c r="H218" s="43">
        <v>49.33</v>
      </c>
      <c r="I218" s="55">
        <v>7.38</v>
      </c>
      <c r="J218" s="43">
        <v>1562</v>
      </c>
      <c r="K218" s="44"/>
    </row>
    <row r="219" spans="1:11" ht="15.75" hidden="1">
      <c r="A219" s="31"/>
      <c r="B219" s="58"/>
      <c r="C219" s="69"/>
      <c r="D219" s="50"/>
      <c r="E219" s="55"/>
      <c r="F219" s="43"/>
      <c r="G219" s="44"/>
      <c r="H219" s="43"/>
      <c r="I219" s="55"/>
      <c r="J219" s="43"/>
      <c r="K219" s="44"/>
    </row>
    <row r="220" spans="1:11" ht="15.75" hidden="1">
      <c r="A220" s="31">
        <v>2010</v>
      </c>
      <c r="B220" s="58"/>
      <c r="C220" s="69"/>
      <c r="D220" s="50"/>
      <c r="E220" s="55"/>
      <c r="F220" s="43"/>
      <c r="G220" s="44"/>
      <c r="H220" s="43"/>
      <c r="I220" s="55"/>
      <c r="J220" s="43"/>
      <c r="K220" s="44"/>
    </row>
    <row r="221" spans="1:11" ht="15.75" hidden="1">
      <c r="A221" s="31" t="s">
        <v>22</v>
      </c>
      <c r="B221" s="43">
        <f>SUM(B268:B270)</f>
        <v>25615</v>
      </c>
      <c r="C221" s="50">
        <f>SUM(C268:C270)</f>
        <v>182.72199999999998</v>
      </c>
      <c r="D221" s="43">
        <f aca="true" t="shared" si="9" ref="D221:J221">SUM(D268:D270)</f>
        <v>699.81</v>
      </c>
      <c r="E221" s="43">
        <f t="shared" si="9"/>
        <v>11</v>
      </c>
      <c r="F221" s="43">
        <f t="shared" si="9"/>
        <v>16516</v>
      </c>
      <c r="G221" s="43">
        <f t="shared" si="9"/>
        <v>112.939</v>
      </c>
      <c r="H221" s="43">
        <f t="shared" si="9"/>
        <v>96.93</v>
      </c>
      <c r="I221" s="43">
        <f t="shared" si="9"/>
        <v>9.22</v>
      </c>
      <c r="J221" s="43">
        <f t="shared" si="9"/>
        <v>1352</v>
      </c>
      <c r="K221" s="44"/>
    </row>
    <row r="222" spans="1:11" ht="15.75" hidden="1">
      <c r="A222" s="31"/>
      <c r="B222" s="43"/>
      <c r="C222" s="64"/>
      <c r="D222" s="50"/>
      <c r="E222" s="55"/>
      <c r="F222" s="43"/>
      <c r="G222" s="44"/>
      <c r="H222" s="43"/>
      <c r="I222" s="55"/>
      <c r="J222" s="43"/>
      <c r="K222" s="44"/>
    </row>
    <row r="223" spans="1:11" ht="15.75" hidden="1">
      <c r="A223" s="31">
        <v>2006</v>
      </c>
      <c r="B223" s="43"/>
      <c r="C223" s="64"/>
      <c r="D223" s="50"/>
      <c r="E223" s="55"/>
      <c r="F223" s="43"/>
      <c r="G223" s="44"/>
      <c r="H223" s="43"/>
      <c r="I223" s="55"/>
      <c r="J223" s="43"/>
      <c r="K223" s="44"/>
    </row>
    <row r="224" spans="1:11" ht="15.75" hidden="1">
      <c r="A224" s="31" t="s">
        <v>39</v>
      </c>
      <c r="B224" s="43">
        <v>4694</v>
      </c>
      <c r="C224" s="64">
        <v>44.008</v>
      </c>
      <c r="D224" s="50">
        <v>227.81</v>
      </c>
      <c r="E224" s="55">
        <v>3.75</v>
      </c>
      <c r="F224" s="43">
        <v>4217</v>
      </c>
      <c r="G224" s="44">
        <v>31.353</v>
      </c>
      <c r="H224" s="43">
        <v>14.91</v>
      </c>
      <c r="I224" s="55">
        <v>1.41</v>
      </c>
      <c r="J224" s="43">
        <v>583</v>
      </c>
      <c r="K224" s="44"/>
    </row>
    <row r="225" spans="1:11" ht="15.75" hidden="1">
      <c r="A225" s="31" t="s">
        <v>40</v>
      </c>
      <c r="B225" s="43">
        <v>7059</v>
      </c>
      <c r="C225" s="64">
        <v>28.095</v>
      </c>
      <c r="D225" s="50">
        <v>196.08</v>
      </c>
      <c r="E225" s="55">
        <v>6.02</v>
      </c>
      <c r="F225" s="43">
        <v>7572</v>
      </c>
      <c r="G225" s="44">
        <v>30.453</v>
      </c>
      <c r="H225" s="43">
        <v>19.28</v>
      </c>
      <c r="I225" s="55">
        <v>1.55</v>
      </c>
      <c r="J225" s="43">
        <v>760</v>
      </c>
      <c r="K225" s="44"/>
    </row>
    <row r="226" spans="1:11" ht="15.75" hidden="1">
      <c r="A226" s="31" t="s">
        <v>41</v>
      </c>
      <c r="B226" s="43">
        <v>6441</v>
      </c>
      <c r="C226" s="64">
        <v>39</v>
      </c>
      <c r="D226" s="50">
        <v>203.17</v>
      </c>
      <c r="E226" s="55">
        <v>2.4</v>
      </c>
      <c r="F226" s="43">
        <v>6259</v>
      </c>
      <c r="G226" s="44">
        <v>43.491</v>
      </c>
      <c r="H226" s="43">
        <v>15.93</v>
      </c>
      <c r="I226" s="55">
        <v>1.17</v>
      </c>
      <c r="J226" s="43">
        <v>786</v>
      </c>
      <c r="K226" s="44"/>
    </row>
    <row r="227" spans="1:11" ht="15.75" hidden="1">
      <c r="A227" s="31" t="s">
        <v>29</v>
      </c>
      <c r="B227" s="43">
        <v>5671</v>
      </c>
      <c r="C227" s="64">
        <v>45.175</v>
      </c>
      <c r="D227" s="50">
        <v>266.7</v>
      </c>
      <c r="E227" s="55">
        <v>3.07</v>
      </c>
      <c r="F227" s="43">
        <v>5055</v>
      </c>
      <c r="G227" s="44">
        <v>33.012</v>
      </c>
      <c r="H227" s="43">
        <v>14.74</v>
      </c>
      <c r="I227" s="55">
        <v>1.14</v>
      </c>
      <c r="J227" s="43">
        <v>664</v>
      </c>
      <c r="K227" s="44"/>
    </row>
    <row r="228" spans="1:11" ht="15.75" hidden="1">
      <c r="A228" s="31" t="s">
        <v>31</v>
      </c>
      <c r="B228" s="43">
        <v>4624</v>
      </c>
      <c r="C228" s="64">
        <v>45.09</v>
      </c>
      <c r="D228" s="50">
        <v>152.39</v>
      </c>
      <c r="E228" s="55">
        <v>3.39</v>
      </c>
      <c r="F228" s="43">
        <v>4043</v>
      </c>
      <c r="G228" s="44">
        <v>32.304</v>
      </c>
      <c r="H228" s="43">
        <v>24.9</v>
      </c>
      <c r="I228" s="55">
        <v>1.06</v>
      </c>
      <c r="J228" s="43">
        <v>620</v>
      </c>
      <c r="K228" s="44"/>
    </row>
    <row r="229" spans="1:11" ht="15.75" hidden="1">
      <c r="A229" s="31" t="s">
        <v>32</v>
      </c>
      <c r="B229" s="43">
        <v>6300</v>
      </c>
      <c r="C229" s="64">
        <v>43.413</v>
      </c>
      <c r="D229" s="50">
        <v>151.42</v>
      </c>
      <c r="E229" s="55">
        <v>3.63</v>
      </c>
      <c r="F229" s="43">
        <v>5413</v>
      </c>
      <c r="G229" s="44">
        <v>31.584</v>
      </c>
      <c r="H229" s="43">
        <v>18.96</v>
      </c>
      <c r="I229" s="55">
        <v>1.18</v>
      </c>
      <c r="J229" s="43">
        <v>663</v>
      </c>
      <c r="K229" s="44"/>
    </row>
    <row r="230" spans="1:11" ht="15.75" hidden="1">
      <c r="A230" s="31" t="s">
        <v>33</v>
      </c>
      <c r="B230" s="43">
        <v>8677</v>
      </c>
      <c r="C230" s="57">
        <v>49.765</v>
      </c>
      <c r="D230" s="50">
        <v>195.24</v>
      </c>
      <c r="E230" s="55">
        <v>3.4</v>
      </c>
      <c r="F230" s="43">
        <v>6133</v>
      </c>
      <c r="G230" s="44">
        <v>34.828</v>
      </c>
      <c r="H230" s="43">
        <v>13.1</v>
      </c>
      <c r="I230" s="55">
        <v>1.41</v>
      </c>
      <c r="J230" s="70">
        <v>612</v>
      </c>
      <c r="K230" s="75"/>
    </row>
    <row r="231" spans="1:11" ht="15.75" hidden="1">
      <c r="A231" s="31" t="s">
        <v>34</v>
      </c>
      <c r="B231" s="43">
        <v>6185</v>
      </c>
      <c r="C231" s="57">
        <v>41.06</v>
      </c>
      <c r="D231" s="50">
        <v>250.39</v>
      </c>
      <c r="E231" s="55">
        <v>4.14</v>
      </c>
      <c r="F231" s="43">
        <v>5864</v>
      </c>
      <c r="G231" s="44">
        <v>39.704</v>
      </c>
      <c r="H231" s="43">
        <v>25.91</v>
      </c>
      <c r="I231" s="55">
        <v>1.14</v>
      </c>
      <c r="J231" s="43">
        <v>559</v>
      </c>
      <c r="K231" s="44"/>
    </row>
    <row r="232" spans="1:11" ht="15.75" hidden="1">
      <c r="A232" s="31" t="s">
        <v>35</v>
      </c>
      <c r="B232" s="43">
        <v>5603</v>
      </c>
      <c r="C232" s="57">
        <v>45.74</v>
      </c>
      <c r="D232" s="50">
        <v>209.52</v>
      </c>
      <c r="E232" s="55">
        <v>5.9</v>
      </c>
      <c r="F232" s="43">
        <v>5224</v>
      </c>
      <c r="G232" s="44">
        <v>29.549</v>
      </c>
      <c r="H232" s="43">
        <v>22.11</v>
      </c>
      <c r="I232" s="55">
        <v>2.03</v>
      </c>
      <c r="J232" s="43">
        <v>491</v>
      </c>
      <c r="K232" s="44"/>
    </row>
    <row r="233" spans="1:11" ht="15.75" hidden="1">
      <c r="A233" s="31" t="s">
        <v>36</v>
      </c>
      <c r="B233" s="43">
        <v>5578</v>
      </c>
      <c r="C233" s="57">
        <v>36.064</v>
      </c>
      <c r="D233" s="50">
        <v>256.69</v>
      </c>
      <c r="E233" s="55">
        <v>4.87</v>
      </c>
      <c r="F233" s="43">
        <v>3722</v>
      </c>
      <c r="G233" s="44">
        <v>33.348</v>
      </c>
      <c r="H233" s="43">
        <v>15.22</v>
      </c>
      <c r="I233" s="55">
        <v>1.18</v>
      </c>
      <c r="J233" s="43">
        <v>458</v>
      </c>
      <c r="K233" s="44"/>
    </row>
    <row r="234" spans="1:11" ht="15.75" hidden="1">
      <c r="A234" s="31" t="s">
        <v>37</v>
      </c>
      <c r="B234" s="43">
        <v>6250</v>
      </c>
      <c r="C234" s="57">
        <v>41.943</v>
      </c>
      <c r="D234" s="50">
        <v>242.57</v>
      </c>
      <c r="E234" s="55">
        <v>3.94</v>
      </c>
      <c r="F234" s="43">
        <v>4505</v>
      </c>
      <c r="G234" s="44">
        <v>46.361</v>
      </c>
      <c r="H234" s="43">
        <v>8.29</v>
      </c>
      <c r="I234" s="55">
        <v>1.41</v>
      </c>
      <c r="J234" s="43">
        <v>532</v>
      </c>
      <c r="K234" s="44"/>
    </row>
    <row r="235" spans="1:11" ht="15.75" hidden="1">
      <c r="A235" s="31" t="s">
        <v>38</v>
      </c>
      <c r="B235" s="43">
        <v>6622</v>
      </c>
      <c r="C235" s="57">
        <v>27.513</v>
      </c>
      <c r="D235" s="50">
        <v>238.12</v>
      </c>
      <c r="E235" s="55">
        <v>14.36</v>
      </c>
      <c r="F235" s="43">
        <v>6223</v>
      </c>
      <c r="G235" s="44">
        <v>48.074</v>
      </c>
      <c r="H235" s="43">
        <v>18.72</v>
      </c>
      <c r="I235" s="55">
        <v>1.56</v>
      </c>
      <c r="J235" s="43">
        <v>526</v>
      </c>
      <c r="K235" s="44"/>
    </row>
    <row r="236" spans="1:11" ht="15.75" hidden="1">
      <c r="A236" s="31"/>
      <c r="B236" s="60"/>
      <c r="C236" s="71"/>
      <c r="D236" s="66"/>
      <c r="E236" s="62"/>
      <c r="F236" s="60"/>
      <c r="G236" s="61"/>
      <c r="H236" s="60"/>
      <c r="I236" s="62"/>
      <c r="J236" s="60"/>
      <c r="K236" s="61"/>
    </row>
    <row r="237" spans="1:11" ht="15.75" hidden="1">
      <c r="A237" s="31">
        <v>2007</v>
      </c>
      <c r="B237" s="43"/>
      <c r="C237" s="57"/>
      <c r="D237" s="50"/>
      <c r="E237" s="55"/>
      <c r="F237" s="43"/>
      <c r="G237" s="44"/>
      <c r="H237" s="43"/>
      <c r="I237" s="55"/>
      <c r="J237" s="43"/>
      <c r="K237" s="44"/>
    </row>
    <row r="238" spans="1:11" ht="15.75" hidden="1">
      <c r="A238" s="31" t="s">
        <v>39</v>
      </c>
      <c r="B238" s="43">
        <v>6918</v>
      </c>
      <c r="C238" s="57">
        <v>37.436</v>
      </c>
      <c r="D238" s="50">
        <v>148.92</v>
      </c>
      <c r="E238" s="55">
        <v>5.42</v>
      </c>
      <c r="F238" s="43">
        <v>4954</v>
      </c>
      <c r="G238" s="44">
        <v>31.544</v>
      </c>
      <c r="H238" s="43">
        <v>18.96</v>
      </c>
      <c r="I238" s="55">
        <v>1.35</v>
      </c>
      <c r="J238" s="43">
        <v>436</v>
      </c>
      <c r="K238" s="44"/>
    </row>
    <row r="239" spans="1:11" ht="15.75" hidden="1">
      <c r="A239" s="31" t="s">
        <v>40</v>
      </c>
      <c r="B239" s="43">
        <v>6109</v>
      </c>
      <c r="C239" s="57">
        <v>31.128</v>
      </c>
      <c r="D239" s="50">
        <v>255.63</v>
      </c>
      <c r="E239" s="55">
        <v>1.22</v>
      </c>
      <c r="F239" s="43">
        <v>5220</v>
      </c>
      <c r="G239" s="44">
        <v>27.882</v>
      </c>
      <c r="H239" s="43">
        <v>14.45</v>
      </c>
      <c r="I239" s="55">
        <v>0.52</v>
      </c>
      <c r="J239" s="43">
        <v>482</v>
      </c>
      <c r="K239" s="44"/>
    </row>
    <row r="240" spans="1:11" ht="15.75" hidden="1">
      <c r="A240" s="31" t="s">
        <v>41</v>
      </c>
      <c r="B240" s="43">
        <v>5691</v>
      </c>
      <c r="C240" s="57">
        <v>46.525</v>
      </c>
      <c r="D240" s="50">
        <v>203.26</v>
      </c>
      <c r="E240" s="55">
        <v>3.54</v>
      </c>
      <c r="F240" s="43">
        <v>4559</v>
      </c>
      <c r="G240" s="44">
        <v>47.096</v>
      </c>
      <c r="H240" s="43">
        <v>12.87</v>
      </c>
      <c r="I240" s="55">
        <v>2.11</v>
      </c>
      <c r="J240" s="43">
        <v>583</v>
      </c>
      <c r="K240" s="44"/>
    </row>
    <row r="241" spans="1:11" ht="15.75" hidden="1">
      <c r="A241" s="31" t="s">
        <v>29</v>
      </c>
      <c r="B241" s="43">
        <v>6308</v>
      </c>
      <c r="C241" s="57">
        <v>36.54</v>
      </c>
      <c r="D241" s="50">
        <v>212.69</v>
      </c>
      <c r="E241" s="55">
        <v>2.87</v>
      </c>
      <c r="F241" s="43">
        <v>4918</v>
      </c>
      <c r="G241" s="44">
        <v>32.068</v>
      </c>
      <c r="H241" s="43">
        <v>10.56</v>
      </c>
      <c r="I241" s="55">
        <v>2.45</v>
      </c>
      <c r="J241" s="43">
        <v>465</v>
      </c>
      <c r="K241" s="44"/>
    </row>
    <row r="242" spans="1:11" ht="15.75" hidden="1">
      <c r="A242" s="31" t="s">
        <v>31</v>
      </c>
      <c r="B242" s="43">
        <v>5436</v>
      </c>
      <c r="C242" s="57">
        <v>35.6</v>
      </c>
      <c r="D242" s="50">
        <v>161.39</v>
      </c>
      <c r="E242" s="55">
        <v>3.36</v>
      </c>
      <c r="F242" s="43">
        <v>4101</v>
      </c>
      <c r="G242" s="44">
        <v>26.148</v>
      </c>
      <c r="H242" s="43">
        <v>24.33</v>
      </c>
      <c r="I242" s="55">
        <v>2.09</v>
      </c>
      <c r="J242" s="43">
        <v>577</v>
      </c>
      <c r="K242" s="44"/>
    </row>
    <row r="243" spans="1:11" ht="15.75" hidden="1">
      <c r="A243" s="31" t="s">
        <v>32</v>
      </c>
      <c r="B243" s="43">
        <v>7317</v>
      </c>
      <c r="C243" s="57">
        <v>39</v>
      </c>
      <c r="D243" s="50">
        <v>149</v>
      </c>
      <c r="E243" s="55">
        <v>2</v>
      </c>
      <c r="F243" s="43">
        <v>4816</v>
      </c>
      <c r="G243" s="44">
        <v>30.246</v>
      </c>
      <c r="H243" s="43">
        <v>21.64</v>
      </c>
      <c r="I243" s="55">
        <v>2.72</v>
      </c>
      <c r="J243" s="43">
        <v>484</v>
      </c>
      <c r="K243" s="44"/>
    </row>
    <row r="244" spans="1:11" ht="15.75" hidden="1">
      <c r="A244" s="31" t="s">
        <v>33</v>
      </c>
      <c r="B244" s="43">
        <v>10649</v>
      </c>
      <c r="C244" s="57">
        <v>48.045</v>
      </c>
      <c r="D244" s="50">
        <v>259.76</v>
      </c>
      <c r="E244" s="55">
        <v>3.41</v>
      </c>
      <c r="F244" s="43">
        <v>5796</v>
      </c>
      <c r="G244" s="44">
        <v>35.711</v>
      </c>
      <c r="H244" s="43">
        <v>35.26</v>
      </c>
      <c r="I244" s="55">
        <v>1.83</v>
      </c>
      <c r="J244" s="43">
        <v>415</v>
      </c>
      <c r="K244" s="44"/>
    </row>
    <row r="245" spans="1:11" ht="15.75" hidden="1">
      <c r="A245" s="31" t="s">
        <v>34</v>
      </c>
      <c r="B245" s="43">
        <v>8314</v>
      </c>
      <c r="C245" s="57">
        <v>33.4</v>
      </c>
      <c r="D245" s="50">
        <v>170.46</v>
      </c>
      <c r="E245" s="55">
        <v>2.89</v>
      </c>
      <c r="F245" s="43">
        <v>6780</v>
      </c>
      <c r="G245" s="44">
        <v>26.533</v>
      </c>
      <c r="H245" s="43">
        <v>28.39</v>
      </c>
      <c r="I245" s="55">
        <v>3.76</v>
      </c>
      <c r="J245" s="43">
        <v>382</v>
      </c>
      <c r="K245" s="44"/>
    </row>
    <row r="246" spans="1:11" ht="15.75" hidden="1">
      <c r="A246" s="31" t="s">
        <v>35</v>
      </c>
      <c r="B246" s="43">
        <v>7344</v>
      </c>
      <c r="C246" s="57">
        <v>35.5</v>
      </c>
      <c r="D246" s="50">
        <v>162.51</v>
      </c>
      <c r="E246" s="55">
        <v>3.97</v>
      </c>
      <c r="F246" s="43">
        <v>5690</v>
      </c>
      <c r="G246" s="44">
        <v>36.744</v>
      </c>
      <c r="H246" s="43">
        <v>31.32</v>
      </c>
      <c r="I246" s="55">
        <v>1.52</v>
      </c>
      <c r="J246" s="43">
        <v>350</v>
      </c>
      <c r="K246" s="44"/>
    </row>
    <row r="247" spans="1:11" ht="15.75" hidden="1">
      <c r="A247" s="31" t="s">
        <v>36</v>
      </c>
      <c r="B247" s="43">
        <v>7034</v>
      </c>
      <c r="C247" s="57">
        <v>42.043</v>
      </c>
      <c r="D247" s="50">
        <v>183.65</v>
      </c>
      <c r="E247" s="55">
        <v>2.65</v>
      </c>
      <c r="F247" s="43">
        <v>5353</v>
      </c>
      <c r="G247" s="44">
        <v>30.387</v>
      </c>
      <c r="H247" s="43">
        <v>21.81</v>
      </c>
      <c r="I247" s="55">
        <v>1.05</v>
      </c>
      <c r="J247" s="43">
        <v>404</v>
      </c>
      <c r="K247" s="44"/>
    </row>
    <row r="248" spans="1:11" ht="15.75" hidden="1">
      <c r="A248" s="31" t="s">
        <v>37</v>
      </c>
      <c r="B248" s="43">
        <v>7533</v>
      </c>
      <c r="C248" s="57">
        <v>47.125</v>
      </c>
      <c r="D248" s="50">
        <v>176.82</v>
      </c>
      <c r="E248" s="55">
        <v>2.47</v>
      </c>
      <c r="F248" s="43">
        <v>4886</v>
      </c>
      <c r="G248" s="44">
        <v>35.091</v>
      </c>
      <c r="H248" s="43">
        <v>28.29</v>
      </c>
      <c r="I248" s="55">
        <v>2.47</v>
      </c>
      <c r="J248" s="43">
        <v>346</v>
      </c>
      <c r="K248" s="44"/>
    </row>
    <row r="249" spans="1:11" ht="15.75" hidden="1">
      <c r="A249" s="31" t="s">
        <v>38</v>
      </c>
      <c r="B249" s="43">
        <v>10885</v>
      </c>
      <c r="C249" s="57">
        <v>58.404</v>
      </c>
      <c r="D249" s="57">
        <v>167.014</v>
      </c>
      <c r="E249" s="55">
        <v>4.41</v>
      </c>
      <c r="F249" s="43">
        <v>5678</v>
      </c>
      <c r="G249" s="44">
        <v>43.711</v>
      </c>
      <c r="H249" s="45">
        <v>30.07</v>
      </c>
      <c r="I249" s="55">
        <v>2.35</v>
      </c>
      <c r="J249" s="43">
        <v>490</v>
      </c>
      <c r="K249" s="44"/>
    </row>
    <row r="250" spans="1:11" ht="15.75" hidden="1">
      <c r="A250" s="31"/>
      <c r="B250" s="60"/>
      <c r="C250" s="71"/>
      <c r="D250" s="71"/>
      <c r="E250" s="62"/>
      <c r="F250" s="60"/>
      <c r="G250" s="61"/>
      <c r="H250" s="72"/>
      <c r="I250" s="62"/>
      <c r="J250" s="60"/>
      <c r="K250" s="61"/>
    </row>
    <row r="251" spans="1:11" ht="15.75" hidden="1">
      <c r="A251" s="31" t="s">
        <v>23</v>
      </c>
      <c r="B251" s="43">
        <f>B271+B272+B273</f>
        <v>31454</v>
      </c>
      <c r="C251" s="50">
        <f aca="true" t="shared" si="10" ref="C251:J251">C271+C272+C273</f>
        <v>182.923</v>
      </c>
      <c r="D251" s="43">
        <f t="shared" si="10"/>
        <v>1105.7</v>
      </c>
      <c r="E251" s="43">
        <f t="shared" si="10"/>
        <v>10.89</v>
      </c>
      <c r="F251" s="43">
        <f t="shared" si="10"/>
        <v>21295</v>
      </c>
      <c r="G251" s="43">
        <f t="shared" si="10"/>
        <v>114.732</v>
      </c>
      <c r="H251" s="43">
        <f t="shared" si="10"/>
        <v>81.65</v>
      </c>
      <c r="I251" s="43">
        <f t="shared" si="10"/>
        <v>6.859999999999999</v>
      </c>
      <c r="J251" s="43">
        <f t="shared" si="10"/>
        <v>1582</v>
      </c>
      <c r="K251" s="44"/>
    </row>
    <row r="252" spans="1:11" ht="15.75" hidden="1">
      <c r="A252" s="31" t="s">
        <v>25</v>
      </c>
      <c r="B252" s="43">
        <f>B274+B275+B276</f>
        <v>26952</v>
      </c>
      <c r="C252" s="50">
        <f aca="true" t="shared" si="11" ref="C252:J252">C274+C275+C276</f>
        <v>72.568</v>
      </c>
      <c r="D252" s="43">
        <f t="shared" si="11"/>
        <v>672.91</v>
      </c>
      <c r="E252" s="43">
        <f t="shared" si="11"/>
        <v>9.639999999999999</v>
      </c>
      <c r="F252" s="43">
        <f t="shared" si="11"/>
        <v>19193</v>
      </c>
      <c r="G252" s="43">
        <f t="shared" si="11"/>
        <v>49.554</v>
      </c>
      <c r="H252" s="43">
        <f t="shared" si="11"/>
        <v>78.55000000000001</v>
      </c>
      <c r="I252" s="43">
        <f t="shared" si="11"/>
        <v>9.690000000000001</v>
      </c>
      <c r="J252" s="43">
        <f t="shared" si="11"/>
        <v>1738</v>
      </c>
      <c r="K252" s="44"/>
    </row>
    <row r="253" spans="1:11" s="8" customFormat="1" ht="15.75" hidden="1">
      <c r="A253" s="73" t="s">
        <v>26</v>
      </c>
      <c r="B253" s="70">
        <f>B277+B278+B279</f>
        <v>32430</v>
      </c>
      <c r="C253" s="74">
        <f aca="true" t="shared" si="12" ref="C253:J253">C277+C278+C279</f>
        <v>150.368</v>
      </c>
      <c r="D253" s="70">
        <f t="shared" si="12"/>
        <v>635.3299999999999</v>
      </c>
      <c r="E253" s="70">
        <f t="shared" si="12"/>
        <v>13.06</v>
      </c>
      <c r="F253" s="70">
        <f t="shared" si="12"/>
        <v>21939</v>
      </c>
      <c r="G253" s="70">
        <f t="shared" si="12"/>
        <v>95.257</v>
      </c>
      <c r="H253" s="70">
        <f t="shared" si="12"/>
        <v>73.84</v>
      </c>
      <c r="I253" s="70">
        <f t="shared" si="12"/>
        <v>9.3</v>
      </c>
      <c r="J253" s="70">
        <f t="shared" si="12"/>
        <v>1755</v>
      </c>
      <c r="K253" s="75"/>
    </row>
    <row r="254" spans="1:11" s="8" customFormat="1" ht="15.75" hidden="1">
      <c r="A254" s="73"/>
      <c r="B254" s="70"/>
      <c r="C254" s="74"/>
      <c r="D254" s="74"/>
      <c r="E254" s="75"/>
      <c r="F254" s="70"/>
      <c r="G254" s="75"/>
      <c r="H254" s="70"/>
      <c r="I254" s="75"/>
      <c r="J254" s="70"/>
      <c r="K254" s="75"/>
    </row>
    <row r="255" spans="1:11" s="8" customFormat="1" ht="15.75" hidden="1">
      <c r="A255" s="31">
        <v>2011</v>
      </c>
      <c r="B255" s="70"/>
      <c r="C255" s="74"/>
      <c r="D255" s="74"/>
      <c r="E255" s="75"/>
      <c r="F255" s="70"/>
      <c r="G255" s="75"/>
      <c r="H255" s="70"/>
      <c r="I255" s="75"/>
      <c r="J255" s="70"/>
      <c r="K255" s="75"/>
    </row>
    <row r="256" spans="1:11" ht="15.75" hidden="1">
      <c r="A256" s="31" t="s">
        <v>22</v>
      </c>
      <c r="B256" s="43">
        <f>SUM(B317:B319)</f>
        <v>29297</v>
      </c>
      <c r="C256" s="50">
        <f aca="true" t="shared" si="13" ref="C256:J256">SUM(C317:C319)</f>
        <v>202.51600000000002</v>
      </c>
      <c r="D256" s="43">
        <f t="shared" si="13"/>
        <v>632.25</v>
      </c>
      <c r="E256" s="43">
        <f t="shared" si="13"/>
        <v>12.870000000000001</v>
      </c>
      <c r="F256" s="43">
        <f t="shared" si="13"/>
        <v>19324</v>
      </c>
      <c r="G256" s="43">
        <f t="shared" si="13"/>
        <v>138.414</v>
      </c>
      <c r="H256" s="43">
        <f t="shared" si="13"/>
        <v>80.44999999999999</v>
      </c>
      <c r="I256" s="43">
        <f t="shared" si="13"/>
        <v>5.97</v>
      </c>
      <c r="J256" s="43">
        <f t="shared" si="13"/>
        <v>1594</v>
      </c>
      <c r="K256" s="44"/>
    </row>
    <row r="257" spans="1:11" ht="15.75" hidden="1">
      <c r="A257" s="31" t="s">
        <v>23</v>
      </c>
      <c r="B257" s="43">
        <f>B320+B321+B322</f>
        <v>34212</v>
      </c>
      <c r="C257" s="50">
        <f aca="true" t="shared" si="14" ref="C257:J257">C320+C321+C322</f>
        <v>233.0865</v>
      </c>
      <c r="D257" s="43">
        <f t="shared" si="14"/>
        <v>533.81</v>
      </c>
      <c r="E257" s="43">
        <f t="shared" si="14"/>
        <v>8.59</v>
      </c>
      <c r="F257" s="43">
        <f t="shared" si="14"/>
        <v>22180</v>
      </c>
      <c r="G257" s="43">
        <f t="shared" si="14"/>
        <v>151.6485</v>
      </c>
      <c r="H257" s="43">
        <f t="shared" si="14"/>
        <v>81.52</v>
      </c>
      <c r="I257" s="43">
        <f t="shared" si="14"/>
        <v>6.77</v>
      </c>
      <c r="J257" s="43">
        <f t="shared" si="14"/>
        <v>1579</v>
      </c>
      <c r="K257" s="44"/>
    </row>
    <row r="258" spans="1:11" ht="15.75" hidden="1">
      <c r="A258" s="31" t="s">
        <v>25</v>
      </c>
      <c r="B258" s="43">
        <f>SUM(B323:B325)</f>
        <v>38043</v>
      </c>
      <c r="C258" s="76" t="s">
        <v>24</v>
      </c>
      <c r="D258" s="43">
        <f aca="true" t="shared" si="15" ref="D258:J258">SUM(D323:D325)</f>
        <v>588.55</v>
      </c>
      <c r="E258" s="43">
        <f t="shared" si="15"/>
        <v>14.219999999999999</v>
      </c>
      <c r="F258" s="43">
        <f t="shared" si="15"/>
        <v>26623</v>
      </c>
      <c r="G258" s="77" t="s">
        <v>24</v>
      </c>
      <c r="H258" s="43">
        <f t="shared" si="15"/>
        <v>79.21</v>
      </c>
      <c r="I258" s="43">
        <f t="shared" si="15"/>
        <v>6.2299999999999995</v>
      </c>
      <c r="J258" s="43">
        <f t="shared" si="15"/>
        <v>1482</v>
      </c>
      <c r="K258" s="44"/>
    </row>
    <row r="259" spans="1:11" ht="15.75" hidden="1">
      <c r="A259" s="73" t="s">
        <v>26</v>
      </c>
      <c r="B259" s="43">
        <f>SUM(B326:B328)</f>
        <v>34999</v>
      </c>
      <c r="C259" s="76" t="s">
        <v>24</v>
      </c>
      <c r="D259" s="43">
        <f aca="true" t="shared" si="16" ref="D259:J259">SUM(D326:D328)</f>
        <v>685.5799999999999</v>
      </c>
      <c r="E259" s="43">
        <f t="shared" si="16"/>
        <v>10.5</v>
      </c>
      <c r="F259" s="43">
        <f t="shared" si="16"/>
        <v>23306.5</v>
      </c>
      <c r="G259" s="43">
        <f t="shared" si="16"/>
        <v>0</v>
      </c>
      <c r="H259" s="43">
        <f t="shared" si="16"/>
        <v>68.565</v>
      </c>
      <c r="I259" s="43">
        <f t="shared" si="16"/>
        <v>7.029999999999999</v>
      </c>
      <c r="J259" s="43">
        <f t="shared" si="16"/>
        <v>1534</v>
      </c>
      <c r="K259" s="44"/>
    </row>
    <row r="260" spans="1:11" ht="15.75" hidden="1">
      <c r="A260" s="73"/>
      <c r="B260" s="43"/>
      <c r="C260" s="76"/>
      <c r="D260" s="50"/>
      <c r="E260" s="44"/>
      <c r="F260" s="43"/>
      <c r="G260" s="44"/>
      <c r="H260" s="43"/>
      <c r="I260" s="44"/>
      <c r="J260" s="43"/>
      <c r="K260" s="44"/>
    </row>
    <row r="261" spans="1:11" s="8" customFormat="1" ht="15.75" hidden="1">
      <c r="A261" s="31">
        <v>2012</v>
      </c>
      <c r="B261" s="70"/>
      <c r="C261" s="74"/>
      <c r="D261" s="74"/>
      <c r="E261" s="75"/>
      <c r="F261" s="70"/>
      <c r="G261" s="75"/>
      <c r="H261" s="70"/>
      <c r="I261" s="75"/>
      <c r="J261" s="70"/>
      <c r="K261" s="75"/>
    </row>
    <row r="262" spans="1:11" ht="15.75" hidden="1">
      <c r="A262" s="31" t="s">
        <v>22</v>
      </c>
      <c r="B262" s="43">
        <f>SUM(B331:B333)</f>
        <v>37191</v>
      </c>
      <c r="C262" s="50">
        <f aca="true" t="shared" si="17" ref="C262:H262">SUM(C331:C333)</f>
        <v>23.571</v>
      </c>
      <c r="D262" s="43">
        <f t="shared" si="17"/>
        <v>1193.68</v>
      </c>
      <c r="E262" s="43">
        <f t="shared" si="17"/>
        <v>10.85</v>
      </c>
      <c r="F262" s="43">
        <f t="shared" si="17"/>
        <v>21515</v>
      </c>
      <c r="G262" s="43">
        <f t="shared" si="17"/>
        <v>7.682</v>
      </c>
      <c r="H262" s="43">
        <f t="shared" si="17"/>
        <v>79.53999999999999</v>
      </c>
      <c r="I262" s="43">
        <f>SUM(I331:I333)</f>
        <v>7.720000000000001</v>
      </c>
      <c r="J262" s="43">
        <f>SUM(J331:J333)</f>
        <v>1751</v>
      </c>
      <c r="K262" s="44"/>
    </row>
    <row r="263" spans="1:11" ht="15.75" hidden="1">
      <c r="A263" s="31" t="s">
        <v>23</v>
      </c>
      <c r="B263" s="43">
        <f>SUM(B334:B336)</f>
        <v>37819</v>
      </c>
      <c r="C263" s="50">
        <f aca="true" t="shared" si="18" ref="C263:J263">SUM(C334:C336)</f>
        <v>22.723</v>
      </c>
      <c r="D263" s="43">
        <f t="shared" si="18"/>
        <v>669.53</v>
      </c>
      <c r="E263" s="43">
        <f t="shared" si="18"/>
        <v>10.059999999999999</v>
      </c>
      <c r="F263" s="43">
        <f t="shared" si="18"/>
        <v>25094</v>
      </c>
      <c r="G263" s="43">
        <f t="shared" si="18"/>
        <v>5.5360000000000005</v>
      </c>
      <c r="H263" s="43">
        <f t="shared" si="18"/>
        <v>101.94999999999999</v>
      </c>
      <c r="I263" s="43">
        <f t="shared" si="18"/>
        <v>10.87</v>
      </c>
      <c r="J263" s="43">
        <f t="shared" si="18"/>
        <v>1834</v>
      </c>
      <c r="K263" s="44"/>
    </row>
    <row r="264" spans="1:11" ht="15.75" hidden="1">
      <c r="A264" s="31" t="s">
        <v>25</v>
      </c>
      <c r="B264" s="43">
        <f>SUM(B337:B339)</f>
        <v>43864</v>
      </c>
      <c r="C264" s="50">
        <f aca="true" t="shared" si="19" ref="C264:J264">SUM(C337:C339)</f>
        <v>64.48</v>
      </c>
      <c r="D264" s="43">
        <f t="shared" si="19"/>
        <v>606.06</v>
      </c>
      <c r="E264" s="43">
        <f t="shared" si="19"/>
        <v>10.48</v>
      </c>
      <c r="F264" s="43">
        <f t="shared" si="19"/>
        <v>30883</v>
      </c>
      <c r="G264" s="43">
        <f t="shared" si="19"/>
        <v>9.474</v>
      </c>
      <c r="H264" s="43">
        <f t="shared" si="19"/>
        <v>94.37</v>
      </c>
      <c r="I264" s="43">
        <f>SUM(I337:I339)</f>
        <v>8.629999999999999</v>
      </c>
      <c r="J264" s="43">
        <f t="shared" si="19"/>
        <v>1924</v>
      </c>
      <c r="K264" s="44"/>
    </row>
    <row r="265" spans="1:11" ht="15.75" hidden="1">
      <c r="A265" s="31" t="s">
        <v>26</v>
      </c>
      <c r="B265" s="43">
        <f>SUM(B340:B342)</f>
        <v>40343</v>
      </c>
      <c r="C265" s="43">
        <f aca="true" t="shared" si="20" ref="C265:J265">SUM(C340:C342)</f>
        <v>25.342999999999996</v>
      </c>
      <c r="D265" s="43">
        <f t="shared" si="20"/>
        <v>716.8</v>
      </c>
      <c r="E265" s="43">
        <f t="shared" si="20"/>
        <v>12.08</v>
      </c>
      <c r="F265" s="43">
        <f t="shared" si="20"/>
        <v>24301</v>
      </c>
      <c r="G265" s="43">
        <f t="shared" si="20"/>
        <v>3.506</v>
      </c>
      <c r="H265" s="43">
        <f t="shared" si="20"/>
        <v>89.52000000000001</v>
      </c>
      <c r="I265" s="43">
        <f t="shared" si="20"/>
        <v>10.4</v>
      </c>
      <c r="J265" s="43">
        <f t="shared" si="20"/>
        <v>1754</v>
      </c>
      <c r="K265" s="44"/>
    </row>
    <row r="266" spans="1:11" ht="15.75" hidden="1">
      <c r="A266" s="31"/>
      <c r="B266" s="43"/>
      <c r="C266" s="57"/>
      <c r="D266" s="57"/>
      <c r="E266" s="43"/>
      <c r="F266" s="43"/>
      <c r="G266" s="55"/>
      <c r="H266" s="45"/>
      <c r="I266" s="49"/>
      <c r="J266" s="43"/>
      <c r="K266" s="44"/>
    </row>
    <row r="267" spans="1:11" ht="15.75" hidden="1">
      <c r="A267" s="31">
        <v>2010</v>
      </c>
      <c r="B267" s="43"/>
      <c r="C267" s="57"/>
      <c r="D267" s="57"/>
      <c r="E267" s="43"/>
      <c r="F267" s="43"/>
      <c r="G267" s="55"/>
      <c r="H267" s="45"/>
      <c r="I267" s="49"/>
      <c r="J267" s="43"/>
      <c r="K267" s="44"/>
    </row>
    <row r="268" spans="1:11" ht="15.75" hidden="1">
      <c r="A268" s="31" t="s">
        <v>39</v>
      </c>
      <c r="B268" s="43">
        <v>7828</v>
      </c>
      <c r="C268" s="57">
        <v>61.362</v>
      </c>
      <c r="D268" s="57">
        <v>225.6</v>
      </c>
      <c r="E268" s="43">
        <v>3.65</v>
      </c>
      <c r="F268" s="43">
        <v>5323</v>
      </c>
      <c r="G268" s="55">
        <v>41.592</v>
      </c>
      <c r="H268" s="45">
        <v>34.25</v>
      </c>
      <c r="I268" s="78">
        <v>2.7</v>
      </c>
      <c r="J268" s="43">
        <v>428</v>
      </c>
      <c r="K268" s="44"/>
    </row>
    <row r="269" spans="1:11" ht="15.75" hidden="1">
      <c r="A269" s="31" t="s">
        <v>40</v>
      </c>
      <c r="B269" s="43">
        <v>7789</v>
      </c>
      <c r="C269" s="57">
        <v>55.28</v>
      </c>
      <c r="D269" s="57">
        <v>259.83</v>
      </c>
      <c r="E269" s="43">
        <v>4.2</v>
      </c>
      <c r="F269" s="43">
        <v>4774</v>
      </c>
      <c r="G269" s="55">
        <v>34.375</v>
      </c>
      <c r="H269" s="45">
        <v>23</v>
      </c>
      <c r="I269" s="49">
        <v>2.68</v>
      </c>
      <c r="J269" s="43">
        <v>424</v>
      </c>
      <c r="K269" s="44"/>
    </row>
    <row r="270" spans="1:11" ht="15.75" hidden="1">
      <c r="A270" s="31" t="s">
        <v>41</v>
      </c>
      <c r="B270" s="43">
        <v>9998</v>
      </c>
      <c r="C270" s="57">
        <v>66.08</v>
      </c>
      <c r="D270" s="57">
        <v>214.38</v>
      </c>
      <c r="E270" s="43">
        <v>3.15</v>
      </c>
      <c r="F270" s="43">
        <v>6419</v>
      </c>
      <c r="G270" s="55">
        <v>36.972</v>
      </c>
      <c r="H270" s="45">
        <v>39.68</v>
      </c>
      <c r="I270" s="49">
        <v>3.84</v>
      </c>
      <c r="J270" s="43">
        <v>500</v>
      </c>
      <c r="K270" s="44"/>
    </row>
    <row r="271" spans="1:11" ht="15.75" hidden="1">
      <c r="A271" s="31" t="s">
        <v>29</v>
      </c>
      <c r="B271" s="43">
        <v>11084</v>
      </c>
      <c r="C271" s="57">
        <v>60.579</v>
      </c>
      <c r="D271" s="57">
        <v>336.53</v>
      </c>
      <c r="E271" s="43">
        <v>2.39</v>
      </c>
      <c r="F271" s="43">
        <v>8588</v>
      </c>
      <c r="G271" s="55">
        <v>40.68</v>
      </c>
      <c r="H271" s="43">
        <v>19.41</v>
      </c>
      <c r="I271" s="55" t="s">
        <v>43</v>
      </c>
      <c r="J271" s="43">
        <v>532</v>
      </c>
      <c r="K271" s="44"/>
    </row>
    <row r="272" spans="1:11" ht="15.75" hidden="1">
      <c r="A272" s="31" t="s">
        <v>31</v>
      </c>
      <c r="B272" s="43">
        <v>11650</v>
      </c>
      <c r="C272" s="57">
        <v>65.656</v>
      </c>
      <c r="D272" s="57">
        <v>435.87</v>
      </c>
      <c r="E272" s="43">
        <v>4.78</v>
      </c>
      <c r="F272" s="43">
        <v>7546</v>
      </c>
      <c r="G272" s="55">
        <v>37.518</v>
      </c>
      <c r="H272" s="43">
        <v>31.44</v>
      </c>
      <c r="I272" s="49">
        <v>3.23</v>
      </c>
      <c r="J272" s="43">
        <v>548</v>
      </c>
      <c r="K272" s="44"/>
    </row>
    <row r="273" spans="1:11" ht="15.75" hidden="1">
      <c r="A273" s="31" t="s">
        <v>32</v>
      </c>
      <c r="B273" s="43">
        <v>8720</v>
      </c>
      <c r="C273" s="57">
        <v>56.688</v>
      </c>
      <c r="D273" s="57">
        <v>333.3</v>
      </c>
      <c r="E273" s="43">
        <v>3.72</v>
      </c>
      <c r="F273" s="43">
        <v>5161</v>
      </c>
      <c r="G273" s="55">
        <v>36.534</v>
      </c>
      <c r="H273" s="43">
        <v>30.8</v>
      </c>
      <c r="I273" s="49">
        <v>3.63</v>
      </c>
      <c r="J273" s="43">
        <v>502</v>
      </c>
      <c r="K273" s="44"/>
    </row>
    <row r="274" spans="1:11" ht="15.75" hidden="1">
      <c r="A274" s="31" t="s">
        <v>33</v>
      </c>
      <c r="B274" s="43">
        <v>9451</v>
      </c>
      <c r="C274" s="76" t="s">
        <v>24</v>
      </c>
      <c r="D274" s="57">
        <v>249.28</v>
      </c>
      <c r="E274" s="43">
        <v>4.02</v>
      </c>
      <c r="F274" s="43">
        <v>5663</v>
      </c>
      <c r="G274" s="79" t="s">
        <v>24</v>
      </c>
      <c r="H274" s="43">
        <v>25.44</v>
      </c>
      <c r="I274" s="49">
        <v>2.65</v>
      </c>
      <c r="J274" s="43">
        <v>598</v>
      </c>
      <c r="K274" s="44"/>
    </row>
    <row r="275" spans="1:11" ht="15.75" hidden="1">
      <c r="A275" s="31" t="s">
        <v>34</v>
      </c>
      <c r="B275" s="43">
        <v>9495</v>
      </c>
      <c r="C275" s="57">
        <v>72.568</v>
      </c>
      <c r="D275" s="57">
        <v>258.47</v>
      </c>
      <c r="E275" s="43">
        <v>4.26</v>
      </c>
      <c r="F275" s="43">
        <v>7292</v>
      </c>
      <c r="G275" s="55">
        <v>49.554</v>
      </c>
      <c r="H275" s="43">
        <v>19.87</v>
      </c>
      <c r="I275" s="49">
        <v>4.16</v>
      </c>
      <c r="J275" s="43">
        <v>634</v>
      </c>
      <c r="K275" s="44"/>
    </row>
    <row r="276" spans="1:11" ht="15.75" hidden="1">
      <c r="A276" s="31" t="s">
        <v>35</v>
      </c>
      <c r="B276" s="43">
        <v>8006</v>
      </c>
      <c r="C276" s="76" t="s">
        <v>24</v>
      </c>
      <c r="D276" s="57">
        <v>165.16</v>
      </c>
      <c r="E276" s="43">
        <v>1.36</v>
      </c>
      <c r="F276" s="43">
        <v>6238</v>
      </c>
      <c r="G276" s="45" t="s">
        <v>24</v>
      </c>
      <c r="H276" s="43">
        <v>33.24</v>
      </c>
      <c r="I276" s="49">
        <v>2.88</v>
      </c>
      <c r="J276" s="43">
        <v>506</v>
      </c>
      <c r="K276" s="44"/>
    </row>
    <row r="277" spans="1:11" ht="15.75" hidden="1">
      <c r="A277" s="31" t="s">
        <v>36</v>
      </c>
      <c r="B277" s="43">
        <v>9952</v>
      </c>
      <c r="C277" s="76" t="s">
        <v>24</v>
      </c>
      <c r="D277" s="57">
        <v>226.92</v>
      </c>
      <c r="E277" s="43">
        <v>5.56</v>
      </c>
      <c r="F277" s="43">
        <v>6543</v>
      </c>
      <c r="G277" s="45" t="s">
        <v>24</v>
      </c>
      <c r="H277" s="43">
        <v>28.02</v>
      </c>
      <c r="I277" s="49">
        <v>4.71</v>
      </c>
      <c r="J277" s="43">
        <v>533</v>
      </c>
      <c r="K277" s="44"/>
    </row>
    <row r="278" spans="1:11" ht="15.75" hidden="1">
      <c r="A278" s="31" t="s">
        <v>37</v>
      </c>
      <c r="B278" s="43">
        <v>10752</v>
      </c>
      <c r="C278" s="57">
        <v>71.472</v>
      </c>
      <c r="D278" s="57">
        <v>239.54</v>
      </c>
      <c r="E278" s="43">
        <v>4.44</v>
      </c>
      <c r="F278" s="43">
        <v>8184</v>
      </c>
      <c r="G278" s="45">
        <v>45.883</v>
      </c>
      <c r="H278" s="43">
        <v>21.74</v>
      </c>
      <c r="I278" s="49">
        <v>2.41</v>
      </c>
      <c r="J278" s="43">
        <v>682</v>
      </c>
      <c r="K278" s="44"/>
    </row>
    <row r="279" spans="1:11" ht="15.75" hidden="1">
      <c r="A279" s="31" t="s">
        <v>38</v>
      </c>
      <c r="B279" s="43">
        <v>11726</v>
      </c>
      <c r="C279" s="57">
        <v>78.896</v>
      </c>
      <c r="D279" s="57">
        <v>168.87</v>
      </c>
      <c r="E279" s="43">
        <v>3.06</v>
      </c>
      <c r="F279" s="43">
        <v>7212</v>
      </c>
      <c r="G279" s="45">
        <v>49.374</v>
      </c>
      <c r="H279" s="43">
        <v>24.08</v>
      </c>
      <c r="I279" s="49">
        <v>2.18</v>
      </c>
      <c r="J279" s="43">
        <v>540</v>
      </c>
      <c r="K279" s="44"/>
    </row>
    <row r="280" spans="1:11" ht="15.75" hidden="1">
      <c r="A280" s="31"/>
      <c r="B280" s="43"/>
      <c r="C280" s="57"/>
      <c r="D280" s="57"/>
      <c r="E280" s="43"/>
      <c r="F280" s="43"/>
      <c r="G280" s="55"/>
      <c r="H280" s="45"/>
      <c r="I280" s="49"/>
      <c r="J280" s="43"/>
      <c r="K280" s="44"/>
    </row>
    <row r="281" spans="1:11" ht="15.75" hidden="1">
      <c r="A281" s="31">
        <v>2013</v>
      </c>
      <c r="B281" s="43"/>
      <c r="C281" s="57"/>
      <c r="D281" s="57"/>
      <c r="E281" s="43"/>
      <c r="F281" s="43"/>
      <c r="G281" s="55"/>
      <c r="H281" s="45"/>
      <c r="I281" s="49"/>
      <c r="J281" s="43"/>
      <c r="K281" s="44"/>
    </row>
    <row r="282" spans="1:11" ht="15.75" hidden="1">
      <c r="A282" s="31" t="s">
        <v>22</v>
      </c>
      <c r="B282" s="43">
        <f>SUM(B345:B347)</f>
        <v>35636</v>
      </c>
      <c r="C282" s="43">
        <f aca="true" t="shared" si="21" ref="C282:I282">SUM(C345:C347)</f>
        <v>21.22</v>
      </c>
      <c r="D282" s="43">
        <f t="shared" si="21"/>
        <v>515.1700000000001</v>
      </c>
      <c r="E282" s="43">
        <f t="shared" si="21"/>
        <v>12.68</v>
      </c>
      <c r="F282" s="43">
        <f t="shared" si="21"/>
        <v>23141</v>
      </c>
      <c r="G282" s="43">
        <f t="shared" si="21"/>
        <v>2.888</v>
      </c>
      <c r="H282" s="43">
        <f t="shared" si="21"/>
        <v>85.07</v>
      </c>
      <c r="I282" s="43">
        <f t="shared" si="21"/>
        <v>9.7</v>
      </c>
      <c r="J282" s="43">
        <f>SUM(J345:J347)</f>
        <v>1820</v>
      </c>
      <c r="K282" s="44"/>
    </row>
    <row r="283" spans="1:11" ht="15.75" hidden="1">
      <c r="A283" s="102" t="s">
        <v>23</v>
      </c>
      <c r="B283" s="43">
        <f>SUM(B348:B350)</f>
        <v>41108</v>
      </c>
      <c r="C283" s="43">
        <f aca="true" t="shared" si="22" ref="C283:J283">SUM(C348:C350)</f>
        <v>13.478</v>
      </c>
      <c r="D283" s="43">
        <f t="shared" si="22"/>
        <v>488.83000000000004</v>
      </c>
      <c r="E283" s="43">
        <f t="shared" si="22"/>
        <v>9.450000000000001</v>
      </c>
      <c r="F283" s="43">
        <f t="shared" si="22"/>
        <v>28352</v>
      </c>
      <c r="G283" s="43">
        <f t="shared" si="22"/>
        <v>1.903</v>
      </c>
      <c r="H283" s="43">
        <f t="shared" si="22"/>
        <v>84.26</v>
      </c>
      <c r="I283" s="43">
        <f t="shared" si="22"/>
        <v>12.55</v>
      </c>
      <c r="J283" s="43">
        <f t="shared" si="22"/>
        <v>1756</v>
      </c>
      <c r="K283" s="44"/>
    </row>
    <row r="284" spans="1:11" ht="15.75" hidden="1">
      <c r="A284" s="102" t="s">
        <v>25</v>
      </c>
      <c r="B284" s="43">
        <f>SUM(B351:B353)</f>
        <v>39702</v>
      </c>
      <c r="C284" s="43">
        <f>SUM(C351:C353)</f>
        <v>0</v>
      </c>
      <c r="D284" s="43">
        <f aca="true" t="shared" si="23" ref="D284:J284">SUM(D351:D353)</f>
        <v>515.93</v>
      </c>
      <c r="E284" s="43">
        <f>SUM(E351:E353)</f>
        <v>7.5</v>
      </c>
      <c r="F284" s="43">
        <f>SUM(F351:F353)</f>
        <v>32060</v>
      </c>
      <c r="G284" s="43">
        <f t="shared" si="23"/>
        <v>0</v>
      </c>
      <c r="H284" s="43">
        <f t="shared" si="23"/>
        <v>76.92</v>
      </c>
      <c r="I284" s="43">
        <f t="shared" si="23"/>
        <v>13.17</v>
      </c>
      <c r="J284" s="43">
        <f t="shared" si="23"/>
        <v>1624</v>
      </c>
      <c r="K284" s="44"/>
    </row>
    <row r="285" spans="1:11" ht="15.75" hidden="1">
      <c r="A285" s="102" t="s">
        <v>26</v>
      </c>
      <c r="B285" s="43">
        <f>SUM(B354:B356)</f>
        <v>31949</v>
      </c>
      <c r="C285" s="43">
        <f aca="true" t="shared" si="24" ref="C285:J285">SUM(C354:C356)</f>
        <v>0.93</v>
      </c>
      <c r="D285" s="43">
        <f t="shared" si="24"/>
        <v>627.8699999999999</v>
      </c>
      <c r="E285" s="43">
        <f t="shared" si="24"/>
        <v>7.79</v>
      </c>
      <c r="F285" s="43">
        <f t="shared" si="24"/>
        <v>25655</v>
      </c>
      <c r="G285" s="43">
        <f t="shared" si="24"/>
        <v>0</v>
      </c>
      <c r="H285" s="43">
        <f t="shared" si="24"/>
        <v>88.85</v>
      </c>
      <c r="I285" s="43">
        <f t="shared" si="24"/>
        <v>11.59</v>
      </c>
      <c r="J285" s="43">
        <f t="shared" si="24"/>
        <v>1630</v>
      </c>
      <c r="K285" s="44"/>
    </row>
    <row r="286" spans="1:11" ht="15.75" hidden="1">
      <c r="A286" s="31"/>
      <c r="B286" s="43"/>
      <c r="C286" s="50"/>
      <c r="D286" s="50"/>
      <c r="E286" s="43"/>
      <c r="F286" s="43"/>
      <c r="G286" s="44"/>
      <c r="H286" s="43"/>
      <c r="I286" s="44"/>
      <c r="J286" s="43"/>
      <c r="K286" s="44"/>
    </row>
    <row r="287" spans="1:11" ht="15.75" hidden="1">
      <c r="A287" s="31">
        <v>2014</v>
      </c>
      <c r="B287" s="43"/>
      <c r="C287" s="50"/>
      <c r="D287" s="50"/>
      <c r="E287" s="43"/>
      <c r="F287" s="43"/>
      <c r="G287" s="44"/>
      <c r="H287" s="43"/>
      <c r="I287" s="44"/>
      <c r="J287" s="43"/>
      <c r="K287" s="44"/>
    </row>
    <row r="288" spans="1:11" ht="15.75" hidden="1">
      <c r="A288" s="102" t="s">
        <v>22</v>
      </c>
      <c r="B288" s="43">
        <f>SUM(B359:B361)</f>
        <v>29030</v>
      </c>
      <c r="C288" s="43">
        <f aca="true" t="shared" si="25" ref="C288:J288">SUM(C359:C361)</f>
        <v>103</v>
      </c>
      <c r="D288" s="43">
        <f t="shared" si="25"/>
        <v>433.65</v>
      </c>
      <c r="E288" s="43">
        <f t="shared" si="25"/>
        <v>12.42</v>
      </c>
      <c r="F288" s="43">
        <f t="shared" si="25"/>
        <v>24391</v>
      </c>
      <c r="G288" s="43">
        <f t="shared" si="25"/>
        <v>0</v>
      </c>
      <c r="H288" s="43">
        <f t="shared" si="25"/>
        <v>91.59</v>
      </c>
      <c r="I288" s="43">
        <f t="shared" si="25"/>
        <v>10.99</v>
      </c>
      <c r="J288" s="43">
        <f t="shared" si="25"/>
        <v>1526</v>
      </c>
      <c r="K288" s="44"/>
    </row>
    <row r="289" spans="1:11" ht="15.75" hidden="1">
      <c r="A289" s="102" t="s">
        <v>23</v>
      </c>
      <c r="B289" s="43">
        <f>B362+B363+B364</f>
        <v>37100</v>
      </c>
      <c r="C289" s="43">
        <f aca="true" t="shared" si="26" ref="C289:J289">C362+C363+C364</f>
        <v>0</v>
      </c>
      <c r="D289" s="43">
        <f t="shared" si="26"/>
        <v>765.16</v>
      </c>
      <c r="E289" s="43">
        <f t="shared" si="26"/>
        <v>7.82</v>
      </c>
      <c r="F289" s="43">
        <f t="shared" si="26"/>
        <v>26847</v>
      </c>
      <c r="G289" s="43">
        <f t="shared" si="26"/>
        <v>0</v>
      </c>
      <c r="H289" s="43">
        <f t="shared" si="26"/>
        <v>90.11</v>
      </c>
      <c r="I289" s="43">
        <f t="shared" si="26"/>
        <v>60.449999999999996</v>
      </c>
      <c r="J289" s="43">
        <f t="shared" si="26"/>
        <v>1666</v>
      </c>
      <c r="K289" s="44"/>
    </row>
    <row r="290" spans="1:11" ht="15.75" hidden="1">
      <c r="A290" s="102" t="s">
        <v>25</v>
      </c>
      <c r="B290" s="43">
        <f>B365+B366+B367</f>
        <v>37113</v>
      </c>
      <c r="C290" s="43">
        <f aca="true" t="shared" si="27" ref="C290:J290">C365+C366+C367</f>
        <v>0</v>
      </c>
      <c r="D290" s="43">
        <f t="shared" si="27"/>
        <v>530.13</v>
      </c>
      <c r="E290" s="43">
        <f t="shared" si="27"/>
        <v>9.73</v>
      </c>
      <c r="F290" s="43">
        <f t="shared" si="27"/>
        <v>30978</v>
      </c>
      <c r="G290" s="43">
        <f t="shared" si="27"/>
        <v>0</v>
      </c>
      <c r="H290" s="43">
        <f t="shared" si="27"/>
        <v>80.57</v>
      </c>
      <c r="I290" s="43">
        <f t="shared" si="27"/>
        <v>14.489999999999998</v>
      </c>
      <c r="J290" s="43">
        <f t="shared" si="27"/>
        <v>1557</v>
      </c>
      <c r="K290" s="44"/>
    </row>
    <row r="291" spans="1:11" ht="15.75" hidden="1">
      <c r="A291" s="102" t="s">
        <v>26</v>
      </c>
      <c r="B291" s="43">
        <f>B368+B369+B370</f>
        <v>31194.5</v>
      </c>
      <c r="C291" s="43">
        <f aca="true" t="shared" si="28" ref="C291:J291">C368+C369+C370</f>
        <v>0</v>
      </c>
      <c r="D291" s="43">
        <f t="shared" si="28"/>
        <v>718.865</v>
      </c>
      <c r="E291" s="43">
        <f t="shared" si="28"/>
        <v>9.29</v>
      </c>
      <c r="F291" s="43">
        <f t="shared" si="28"/>
        <v>24467.5</v>
      </c>
      <c r="G291" s="43">
        <f t="shared" si="28"/>
        <v>0</v>
      </c>
      <c r="H291" s="43">
        <f t="shared" si="28"/>
        <v>82.54</v>
      </c>
      <c r="I291" s="43">
        <f t="shared" si="28"/>
        <v>14.52</v>
      </c>
      <c r="J291" s="43">
        <f t="shared" si="28"/>
        <v>1486</v>
      </c>
      <c r="K291" s="44"/>
    </row>
    <row r="292" spans="1:11" ht="15.75">
      <c r="A292" s="31"/>
      <c r="B292" s="43"/>
      <c r="C292" s="50"/>
      <c r="D292" s="50"/>
      <c r="E292" s="43"/>
      <c r="F292" s="43"/>
      <c r="G292" s="44"/>
      <c r="H292" s="43"/>
      <c r="I292" s="44"/>
      <c r="J292" s="43"/>
      <c r="K292" s="44"/>
    </row>
    <row r="293" spans="1:11" ht="15.75">
      <c r="A293" s="31">
        <v>2015</v>
      </c>
      <c r="B293" s="43"/>
      <c r="C293" s="50"/>
      <c r="D293" s="50"/>
      <c r="E293" s="43"/>
      <c r="F293" s="43"/>
      <c r="G293" s="44"/>
      <c r="H293" s="43"/>
      <c r="I293" s="44"/>
      <c r="J293" s="43"/>
      <c r="K293" s="44"/>
    </row>
    <row r="294" spans="1:11" ht="15.75" hidden="1">
      <c r="A294" s="102" t="s">
        <v>22</v>
      </c>
      <c r="B294" s="43">
        <f>SUM(B373:B375)</f>
        <v>31828</v>
      </c>
      <c r="C294" s="43">
        <f aca="true" t="shared" si="29" ref="C294:J294">SUM(C373:C375)</f>
        <v>0</v>
      </c>
      <c r="D294" s="43">
        <f t="shared" si="29"/>
        <v>620.46</v>
      </c>
      <c r="E294" s="43">
        <f t="shared" si="29"/>
        <v>8.02</v>
      </c>
      <c r="F294" s="43">
        <f t="shared" si="29"/>
        <v>25164</v>
      </c>
      <c r="G294" s="43">
        <f t="shared" si="29"/>
        <v>0</v>
      </c>
      <c r="H294" s="43">
        <f t="shared" si="29"/>
        <v>78.37</v>
      </c>
      <c r="I294" s="43">
        <f t="shared" si="29"/>
        <v>9.93</v>
      </c>
      <c r="J294" s="43">
        <f t="shared" si="29"/>
        <v>1397</v>
      </c>
      <c r="K294" s="44"/>
    </row>
    <row r="295" spans="1:11" ht="15.75">
      <c r="A295" s="102" t="s">
        <v>23</v>
      </c>
      <c r="B295" s="43">
        <f>SUM(B376:B378)</f>
        <v>28503</v>
      </c>
      <c r="C295" s="43">
        <f aca="true" t="shared" si="30" ref="C295:J295">SUM(C376:C378)</f>
        <v>0</v>
      </c>
      <c r="D295" s="43">
        <f t="shared" si="30"/>
        <v>587.96</v>
      </c>
      <c r="E295" s="43">
        <f t="shared" si="30"/>
        <v>6.3</v>
      </c>
      <c r="F295" s="43">
        <f>SUM(F376:F378)</f>
        <v>24341</v>
      </c>
      <c r="G295" s="43">
        <f t="shared" si="30"/>
        <v>0</v>
      </c>
      <c r="H295" s="43">
        <f t="shared" si="30"/>
        <v>93.5</v>
      </c>
      <c r="I295" s="43">
        <f t="shared" si="30"/>
        <v>8.99</v>
      </c>
      <c r="J295" s="43">
        <f t="shared" si="30"/>
        <v>1574</v>
      </c>
      <c r="K295" s="44"/>
    </row>
    <row r="296" spans="1:11" ht="15.75">
      <c r="A296" s="102" t="s">
        <v>25</v>
      </c>
      <c r="B296" s="43">
        <f>B379+B380+B381</f>
        <v>29886</v>
      </c>
      <c r="C296" s="43">
        <f aca="true" t="shared" si="31" ref="C296:J296">C379+C380+C381</f>
        <v>0</v>
      </c>
      <c r="D296" s="43">
        <f>D379+D380+D381</f>
        <v>516.8100000000001</v>
      </c>
      <c r="E296" s="43">
        <f t="shared" si="31"/>
        <v>6.34</v>
      </c>
      <c r="F296" s="43">
        <f t="shared" si="31"/>
        <v>16762</v>
      </c>
      <c r="G296" s="43">
        <f t="shared" si="31"/>
        <v>0</v>
      </c>
      <c r="H296" s="43">
        <f t="shared" si="31"/>
        <v>54.14999999999999</v>
      </c>
      <c r="I296" s="43">
        <f t="shared" si="31"/>
        <v>10.96</v>
      </c>
      <c r="J296" s="43">
        <f t="shared" si="31"/>
        <v>1251</v>
      </c>
      <c r="K296" s="110"/>
    </row>
    <row r="297" spans="1:11" ht="15.75">
      <c r="A297" s="102" t="s">
        <v>26</v>
      </c>
      <c r="B297" s="43">
        <f>B382+B383+B384</f>
        <v>29919</v>
      </c>
      <c r="C297" s="43">
        <f aca="true" t="shared" si="32" ref="C297:J297">C382+C383+C384</f>
        <v>0</v>
      </c>
      <c r="D297" s="43">
        <f t="shared" si="32"/>
        <v>520.95</v>
      </c>
      <c r="E297" s="43">
        <f t="shared" si="32"/>
        <v>8.8</v>
      </c>
      <c r="F297" s="43">
        <f t="shared" si="32"/>
        <v>20674</v>
      </c>
      <c r="G297" s="43">
        <f t="shared" si="32"/>
        <v>0</v>
      </c>
      <c r="H297" s="43">
        <f t="shared" si="32"/>
        <v>67.42</v>
      </c>
      <c r="I297" s="43">
        <f t="shared" si="32"/>
        <v>12.95</v>
      </c>
      <c r="J297" s="43">
        <f t="shared" si="32"/>
        <v>1244</v>
      </c>
      <c r="K297" s="110"/>
    </row>
    <row r="298" spans="1:11" ht="15.75">
      <c r="A298" s="31"/>
      <c r="B298" s="43"/>
      <c r="C298" s="50"/>
      <c r="D298" s="50"/>
      <c r="E298" s="43"/>
      <c r="F298" s="43"/>
      <c r="G298" s="44"/>
      <c r="H298" s="43"/>
      <c r="I298" s="44"/>
      <c r="J298" s="43"/>
      <c r="K298" s="44"/>
    </row>
    <row r="299" spans="1:11" ht="15.75">
      <c r="A299" s="31">
        <v>2016</v>
      </c>
      <c r="B299" s="43"/>
      <c r="C299" s="50"/>
      <c r="D299" s="50"/>
      <c r="E299" s="43"/>
      <c r="F299" s="43"/>
      <c r="G299" s="44"/>
      <c r="H299" s="43"/>
      <c r="I299" s="44"/>
      <c r="J299" s="43"/>
      <c r="K299" s="44"/>
    </row>
    <row r="300" spans="1:11" ht="15.75">
      <c r="A300" s="102" t="s">
        <v>22</v>
      </c>
      <c r="B300" s="43">
        <f>B387+B388+B389</f>
        <v>24616</v>
      </c>
      <c r="C300" s="43">
        <f aca="true" t="shared" si="33" ref="C300:J300">C387+C388+C389</f>
        <v>0</v>
      </c>
      <c r="D300" s="43">
        <f t="shared" si="33"/>
        <v>426.79</v>
      </c>
      <c r="E300" s="43">
        <f t="shared" si="33"/>
        <v>7.16</v>
      </c>
      <c r="F300" s="43">
        <f t="shared" si="33"/>
        <v>16761</v>
      </c>
      <c r="G300" s="43">
        <f t="shared" si="33"/>
        <v>0</v>
      </c>
      <c r="H300" s="43">
        <f t="shared" si="33"/>
        <v>84.8</v>
      </c>
      <c r="I300" s="43">
        <f t="shared" si="33"/>
        <v>11.42</v>
      </c>
      <c r="J300" s="43">
        <f t="shared" si="33"/>
        <v>1082</v>
      </c>
      <c r="K300" s="44"/>
    </row>
    <row r="301" spans="1:11" ht="15.75">
      <c r="A301" s="102" t="s">
        <v>23</v>
      </c>
      <c r="B301" s="43">
        <f>B390+B391+B392</f>
        <v>26051</v>
      </c>
      <c r="C301" s="43">
        <f aca="true" t="shared" si="34" ref="C301:J301">C390+C391+C392</f>
        <v>0</v>
      </c>
      <c r="D301" s="43">
        <f t="shared" si="34"/>
        <v>452.11</v>
      </c>
      <c r="E301" s="43">
        <f t="shared" si="34"/>
        <v>6.93</v>
      </c>
      <c r="F301" s="43">
        <f t="shared" si="34"/>
        <v>19660</v>
      </c>
      <c r="G301" s="43">
        <f t="shared" si="34"/>
        <v>0</v>
      </c>
      <c r="H301" s="43">
        <f t="shared" si="34"/>
        <v>87.19999999999999</v>
      </c>
      <c r="I301" s="43">
        <f t="shared" si="34"/>
        <v>23.44</v>
      </c>
      <c r="J301" s="43">
        <f t="shared" si="34"/>
        <v>1024</v>
      </c>
      <c r="K301" s="44"/>
    </row>
    <row r="302" spans="1:11" ht="15.75">
      <c r="A302" s="102" t="s">
        <v>25</v>
      </c>
      <c r="B302" s="43">
        <f>B393+B394+B395</f>
        <v>28128</v>
      </c>
      <c r="C302" s="43">
        <f aca="true" t="shared" si="35" ref="C302:J302">C393+C394+C395</f>
        <v>0</v>
      </c>
      <c r="D302" s="43">
        <f t="shared" si="35"/>
        <v>437.36</v>
      </c>
      <c r="E302" s="43">
        <f t="shared" si="35"/>
        <v>7.43</v>
      </c>
      <c r="F302" s="43">
        <f t="shared" si="35"/>
        <v>20826</v>
      </c>
      <c r="G302" s="43">
        <f t="shared" si="35"/>
        <v>0</v>
      </c>
      <c r="H302" s="43">
        <f t="shared" si="35"/>
        <v>59.69</v>
      </c>
      <c r="I302" s="43">
        <f t="shared" si="35"/>
        <v>18.92</v>
      </c>
      <c r="J302" s="43">
        <f t="shared" si="35"/>
        <v>1025</v>
      </c>
      <c r="K302" s="110"/>
    </row>
    <row r="303" spans="1:11" ht="15.75">
      <c r="A303" s="102" t="s">
        <v>26</v>
      </c>
      <c r="B303" s="43">
        <f>B396+B397+B398</f>
        <v>27091</v>
      </c>
      <c r="C303" s="43">
        <f aca="true" t="shared" si="36" ref="C303:J303">C396+C397+C398</f>
        <v>0</v>
      </c>
      <c r="D303" s="43">
        <f t="shared" si="36"/>
        <v>422.09000000000003</v>
      </c>
      <c r="E303" s="43">
        <f t="shared" si="36"/>
        <v>10.530000000000001</v>
      </c>
      <c r="F303" s="43">
        <f t="shared" si="36"/>
        <v>18247</v>
      </c>
      <c r="G303" s="43">
        <f t="shared" si="36"/>
        <v>0</v>
      </c>
      <c r="H303" s="43">
        <f t="shared" si="36"/>
        <v>35.28</v>
      </c>
      <c r="I303" s="43">
        <f>I396+I397+I398</f>
        <v>10.91</v>
      </c>
      <c r="J303" s="43">
        <f t="shared" si="36"/>
        <v>1050</v>
      </c>
      <c r="K303" s="110"/>
    </row>
    <row r="304" spans="1:11" ht="15.75">
      <c r="A304" s="102"/>
      <c r="B304" s="43"/>
      <c r="C304" s="50"/>
      <c r="D304" s="50"/>
      <c r="E304" s="43"/>
      <c r="F304" s="43"/>
      <c r="G304" s="44"/>
      <c r="H304" s="43"/>
      <c r="I304" s="44"/>
      <c r="J304" s="43"/>
      <c r="K304" s="44"/>
    </row>
    <row r="305" spans="1:11" ht="15.75">
      <c r="A305" s="31">
        <v>2017</v>
      </c>
      <c r="B305" s="43"/>
      <c r="C305" s="50"/>
      <c r="D305" s="50"/>
      <c r="E305" s="43"/>
      <c r="F305" s="43"/>
      <c r="G305" s="44"/>
      <c r="H305" s="43"/>
      <c r="I305" s="44"/>
      <c r="J305" s="43"/>
      <c r="K305" s="44"/>
    </row>
    <row r="306" spans="1:11" ht="15.75">
      <c r="A306" s="102" t="s">
        <v>22</v>
      </c>
      <c r="B306" s="43">
        <f>B401+B402+B403</f>
        <v>25739</v>
      </c>
      <c r="C306" s="43">
        <f aca="true" t="shared" si="37" ref="C306:J306">C401+C402+C403</f>
        <v>0</v>
      </c>
      <c r="D306" s="43">
        <f t="shared" si="37"/>
        <v>580.06</v>
      </c>
      <c r="E306" s="43">
        <f t="shared" si="37"/>
        <v>12.719999999999999</v>
      </c>
      <c r="F306" s="43">
        <f t="shared" si="37"/>
        <v>17550</v>
      </c>
      <c r="G306" s="43">
        <f t="shared" si="37"/>
        <v>0</v>
      </c>
      <c r="H306" s="43">
        <f t="shared" si="37"/>
        <v>19.229999999999997</v>
      </c>
      <c r="I306" s="43">
        <f t="shared" si="37"/>
        <v>12.620000000000001</v>
      </c>
      <c r="J306" s="43">
        <f t="shared" si="37"/>
        <v>1124</v>
      </c>
      <c r="K306" s="110"/>
    </row>
    <row r="307" spans="1:11" ht="15.75">
      <c r="A307" s="102" t="s">
        <v>23</v>
      </c>
      <c r="B307" s="43">
        <f>B404+B405+B406</f>
        <v>25939</v>
      </c>
      <c r="C307" s="43">
        <f aca="true" t="shared" si="38" ref="C307:J307">C404+C405+C406</f>
        <v>27</v>
      </c>
      <c r="D307" s="43">
        <f t="shared" si="38"/>
        <v>583.62</v>
      </c>
      <c r="E307" s="43">
        <f t="shared" si="38"/>
        <v>8.1</v>
      </c>
      <c r="F307" s="43">
        <f t="shared" si="38"/>
        <v>18329</v>
      </c>
      <c r="G307" s="43">
        <f t="shared" si="38"/>
        <v>0</v>
      </c>
      <c r="H307" s="43">
        <f t="shared" si="38"/>
        <v>41.04</v>
      </c>
      <c r="I307" s="43">
        <f t="shared" si="38"/>
        <v>16.59</v>
      </c>
      <c r="J307" s="43">
        <f t="shared" si="38"/>
        <v>1112</v>
      </c>
      <c r="K307" s="110"/>
    </row>
    <row r="308" spans="1:11" ht="15.75">
      <c r="A308" s="102" t="s">
        <v>25</v>
      </c>
      <c r="B308" s="43">
        <f>B407+B408+B409</f>
        <v>36588</v>
      </c>
      <c r="C308" s="43">
        <f aca="true" t="shared" si="39" ref="C308:J308">C407+C408+C409</f>
        <v>821</v>
      </c>
      <c r="D308" s="43">
        <f t="shared" si="39"/>
        <v>420.38</v>
      </c>
      <c r="E308" s="43">
        <f t="shared" si="39"/>
        <v>10.05</v>
      </c>
      <c r="F308" s="43">
        <f t="shared" si="39"/>
        <v>21289</v>
      </c>
      <c r="G308" s="43">
        <f t="shared" si="39"/>
        <v>348</v>
      </c>
      <c r="H308" s="43">
        <f t="shared" si="39"/>
        <v>25.71</v>
      </c>
      <c r="I308" s="43">
        <f t="shared" si="39"/>
        <v>14.09</v>
      </c>
      <c r="J308" s="43">
        <f t="shared" si="39"/>
        <v>1288</v>
      </c>
      <c r="K308" s="110"/>
    </row>
    <row r="309" spans="1:11" ht="15.75">
      <c r="A309" s="102" t="s">
        <v>26</v>
      </c>
      <c r="B309" s="43">
        <f>B410+B411+B412</f>
        <v>43210</v>
      </c>
      <c r="C309" s="43">
        <f>C410+C411+C412</f>
        <v>1249</v>
      </c>
      <c r="D309" s="43">
        <f aca="true" t="shared" si="40" ref="D309:J309">D410+D411+D412</f>
        <v>458.43</v>
      </c>
      <c r="E309" s="43">
        <f t="shared" si="40"/>
        <v>16.37</v>
      </c>
      <c r="F309" s="43">
        <f t="shared" si="40"/>
        <v>19972</v>
      </c>
      <c r="G309" s="43">
        <f t="shared" si="40"/>
        <v>0</v>
      </c>
      <c r="H309" s="43">
        <f t="shared" si="40"/>
        <v>33.760000000000005</v>
      </c>
      <c r="I309" s="43">
        <f t="shared" si="40"/>
        <v>18.990000000000002</v>
      </c>
      <c r="J309" s="43">
        <f t="shared" si="40"/>
        <v>1406</v>
      </c>
      <c r="K309" s="110"/>
    </row>
    <row r="310" spans="1:11" ht="15.75">
      <c r="A310" s="102"/>
      <c r="B310" s="43"/>
      <c r="C310" s="50"/>
      <c r="D310" s="50"/>
      <c r="E310" s="43"/>
      <c r="F310" s="43"/>
      <c r="G310" s="44"/>
      <c r="H310" s="43"/>
      <c r="I310" s="44"/>
      <c r="J310" s="43"/>
      <c r="K310" s="110"/>
    </row>
    <row r="311" spans="1:11" ht="15.75">
      <c r="A311" s="31">
        <v>2018</v>
      </c>
      <c r="B311" s="43"/>
      <c r="C311" s="50"/>
      <c r="D311" s="50"/>
      <c r="E311" s="43"/>
      <c r="F311" s="43"/>
      <c r="G311" s="44"/>
      <c r="H311" s="43"/>
      <c r="I311" s="44"/>
      <c r="J311" s="43"/>
      <c r="K311" s="110"/>
    </row>
    <row r="312" spans="1:11" ht="15.75">
      <c r="A312" s="102" t="s">
        <v>22</v>
      </c>
      <c r="B312" s="43">
        <f>B415+B416+B417</f>
        <v>36456</v>
      </c>
      <c r="C312" s="43">
        <f aca="true" t="shared" si="41" ref="C312:J312">C415+C416+C417</f>
        <v>0</v>
      </c>
      <c r="D312" s="43">
        <f t="shared" si="41"/>
        <v>260.47</v>
      </c>
      <c r="E312" s="43">
        <f t="shared" si="41"/>
        <v>5.64</v>
      </c>
      <c r="F312" s="43">
        <f t="shared" si="41"/>
        <v>19355</v>
      </c>
      <c r="G312" s="43">
        <f t="shared" si="41"/>
        <v>0</v>
      </c>
      <c r="H312" s="43">
        <f t="shared" si="41"/>
        <v>46.14</v>
      </c>
      <c r="I312" s="43">
        <f t="shared" si="41"/>
        <v>7.220000000000001</v>
      </c>
      <c r="J312" s="43">
        <f t="shared" si="41"/>
        <v>1342</v>
      </c>
      <c r="K312" s="110"/>
    </row>
    <row r="313" spans="1:11" ht="15.75">
      <c r="A313" s="102" t="s">
        <v>23</v>
      </c>
      <c r="B313" s="43">
        <f>B418+B419+B420</f>
        <v>36446</v>
      </c>
      <c r="C313" s="43">
        <f aca="true" t="shared" si="42" ref="C313:J313">C418+C419+C420</f>
        <v>0</v>
      </c>
      <c r="D313" s="43">
        <f t="shared" si="42"/>
        <v>528.73</v>
      </c>
      <c r="E313" s="43">
        <f t="shared" si="42"/>
        <v>12.77</v>
      </c>
      <c r="F313" s="43">
        <f t="shared" si="42"/>
        <v>21845</v>
      </c>
      <c r="G313" s="43">
        <f t="shared" si="42"/>
        <v>0</v>
      </c>
      <c r="H313" s="43">
        <f t="shared" si="42"/>
        <v>41.870000000000005</v>
      </c>
      <c r="I313" s="43">
        <f t="shared" si="42"/>
        <v>28.16</v>
      </c>
      <c r="J313" s="43">
        <f t="shared" si="42"/>
        <v>1286</v>
      </c>
      <c r="K313" s="110"/>
    </row>
    <row r="314" spans="1:11" ht="15.75">
      <c r="A314" s="102"/>
      <c r="B314" s="43"/>
      <c r="C314" s="50"/>
      <c r="D314" s="50"/>
      <c r="E314" s="43"/>
      <c r="F314" s="43"/>
      <c r="G314" s="44"/>
      <c r="H314" s="43"/>
      <c r="I314" s="44"/>
      <c r="J314" s="43"/>
      <c r="K314" s="110"/>
    </row>
    <row r="315" spans="1:11" ht="15.75" hidden="1">
      <c r="A315" s="31"/>
      <c r="B315" s="43"/>
      <c r="C315" s="57"/>
      <c r="D315" s="57"/>
      <c r="E315" s="43"/>
      <c r="F315" s="43"/>
      <c r="G315" s="55"/>
      <c r="H315" s="45"/>
      <c r="I315" s="49"/>
      <c r="J315" s="43"/>
      <c r="K315" s="110"/>
    </row>
    <row r="316" spans="1:11" ht="15.75" hidden="1">
      <c r="A316" s="31">
        <v>2011</v>
      </c>
      <c r="B316" s="43"/>
      <c r="C316" s="57"/>
      <c r="D316" s="57"/>
      <c r="E316" s="43"/>
      <c r="F316" s="43"/>
      <c r="G316" s="55"/>
      <c r="H316" s="45"/>
      <c r="I316" s="49"/>
      <c r="J316" s="43"/>
      <c r="K316" s="44"/>
    </row>
    <row r="317" spans="1:11" ht="15.75" hidden="1">
      <c r="A317" s="31" t="s">
        <v>39</v>
      </c>
      <c r="B317" s="70">
        <v>11151</v>
      </c>
      <c r="C317" s="80">
        <v>65.48</v>
      </c>
      <c r="D317" s="80">
        <v>197.99</v>
      </c>
      <c r="E317" s="43">
        <v>4.63</v>
      </c>
      <c r="F317" s="70">
        <v>7042</v>
      </c>
      <c r="G317" s="81">
        <v>46.61</v>
      </c>
      <c r="H317" s="82">
        <v>26.22</v>
      </c>
      <c r="I317" s="83">
        <v>1.82</v>
      </c>
      <c r="J317" s="70">
        <v>598</v>
      </c>
      <c r="K317" s="75"/>
    </row>
    <row r="318" spans="1:11" ht="15.75" hidden="1">
      <c r="A318" s="31" t="s">
        <v>40</v>
      </c>
      <c r="B318" s="70">
        <v>8784</v>
      </c>
      <c r="C318" s="80">
        <f>(C279+C317)/2</f>
        <v>72.188</v>
      </c>
      <c r="D318" s="57">
        <v>171.54</v>
      </c>
      <c r="E318" s="43">
        <v>3.94</v>
      </c>
      <c r="F318" s="80">
        <v>5436</v>
      </c>
      <c r="G318" s="81">
        <f>(G279+G317)/2</f>
        <v>47.992000000000004</v>
      </c>
      <c r="H318" s="82">
        <v>27.38</v>
      </c>
      <c r="I318" s="83">
        <v>1.94</v>
      </c>
      <c r="J318" s="70">
        <v>454</v>
      </c>
      <c r="K318" s="75"/>
    </row>
    <row r="319" spans="1:11" ht="15.75" hidden="1">
      <c r="A319" s="31" t="s">
        <v>41</v>
      </c>
      <c r="B319" s="70">
        <v>9362</v>
      </c>
      <c r="C319" s="80">
        <v>64.848</v>
      </c>
      <c r="D319" s="57">
        <v>262.72</v>
      </c>
      <c r="E319" s="43">
        <v>4.3</v>
      </c>
      <c r="F319" s="80">
        <v>6846</v>
      </c>
      <c r="G319" s="81">
        <v>43.812</v>
      </c>
      <c r="H319" s="82">
        <v>26.85</v>
      </c>
      <c r="I319" s="83">
        <v>2.21</v>
      </c>
      <c r="J319" s="70">
        <v>542</v>
      </c>
      <c r="K319" s="75"/>
    </row>
    <row r="320" spans="1:11" ht="15.75" hidden="1">
      <c r="A320" s="31" t="s">
        <v>29</v>
      </c>
      <c r="B320" s="70">
        <v>10721</v>
      </c>
      <c r="C320" s="80">
        <v>82.434</v>
      </c>
      <c r="D320" s="57">
        <v>190</v>
      </c>
      <c r="E320" s="43">
        <v>2.04</v>
      </c>
      <c r="F320" s="80">
        <v>7844</v>
      </c>
      <c r="G320" s="81">
        <v>47.57</v>
      </c>
      <c r="H320" s="82">
        <v>29.69</v>
      </c>
      <c r="I320" s="83">
        <v>2.76</v>
      </c>
      <c r="J320" s="70">
        <v>554</v>
      </c>
      <c r="K320" s="75"/>
    </row>
    <row r="321" spans="1:11" ht="15.75" hidden="1">
      <c r="A321" s="31" t="s">
        <v>31</v>
      </c>
      <c r="B321" s="70">
        <v>11686</v>
      </c>
      <c r="C321" s="80">
        <v>72.957</v>
      </c>
      <c r="D321" s="57">
        <v>175.16</v>
      </c>
      <c r="E321" s="43">
        <v>3.41</v>
      </c>
      <c r="F321" s="80">
        <v>7852</v>
      </c>
      <c r="G321" s="81">
        <v>53.529</v>
      </c>
      <c r="H321" s="82">
        <v>29.02</v>
      </c>
      <c r="I321" s="83">
        <v>2.1</v>
      </c>
      <c r="J321" s="70">
        <v>541</v>
      </c>
      <c r="K321" s="75"/>
    </row>
    <row r="322" spans="1:11" ht="15.75" hidden="1">
      <c r="A322" s="31" t="s">
        <v>32</v>
      </c>
      <c r="B322" s="70">
        <v>11805</v>
      </c>
      <c r="C322" s="80">
        <f>(C320+C321)/2</f>
        <v>77.6955</v>
      </c>
      <c r="D322" s="57">
        <v>168.65</v>
      </c>
      <c r="E322" s="43">
        <v>3.14</v>
      </c>
      <c r="F322" s="80">
        <v>6484</v>
      </c>
      <c r="G322" s="82">
        <f>(G320+G321)/2</f>
        <v>50.5495</v>
      </c>
      <c r="H322" s="82">
        <v>22.81</v>
      </c>
      <c r="I322" s="83">
        <v>1.91</v>
      </c>
      <c r="J322" s="70">
        <v>484</v>
      </c>
      <c r="K322" s="75"/>
    </row>
    <row r="323" spans="1:11" ht="15.75" hidden="1">
      <c r="A323" s="31" t="s">
        <v>33</v>
      </c>
      <c r="B323" s="70">
        <v>14473</v>
      </c>
      <c r="C323" s="84" t="s">
        <v>54</v>
      </c>
      <c r="D323" s="82">
        <v>79.39</v>
      </c>
      <c r="E323" s="43">
        <v>9.74</v>
      </c>
      <c r="F323" s="80">
        <v>7714</v>
      </c>
      <c r="G323" s="85" t="s">
        <v>54</v>
      </c>
      <c r="H323" s="82">
        <v>24.52</v>
      </c>
      <c r="I323" s="83">
        <v>2.17</v>
      </c>
      <c r="J323" s="70">
        <v>446</v>
      </c>
      <c r="K323" s="75"/>
    </row>
    <row r="324" spans="1:11" ht="15.75" hidden="1">
      <c r="A324" s="31" t="s">
        <v>34</v>
      </c>
      <c r="B324" s="70">
        <v>12307</v>
      </c>
      <c r="C324" s="84" t="s">
        <v>54</v>
      </c>
      <c r="D324" s="82">
        <v>303.89</v>
      </c>
      <c r="E324" s="43">
        <v>1.71</v>
      </c>
      <c r="F324" s="80">
        <v>10135</v>
      </c>
      <c r="G324" s="85" t="s">
        <v>54</v>
      </c>
      <c r="H324" s="82">
        <v>27.75</v>
      </c>
      <c r="I324" s="83">
        <v>2.13</v>
      </c>
      <c r="J324" s="70">
        <v>518</v>
      </c>
      <c r="K324" s="75"/>
    </row>
    <row r="325" spans="1:11" ht="15.75" hidden="1">
      <c r="A325" s="31" t="s">
        <v>50</v>
      </c>
      <c r="B325" s="70">
        <v>11263</v>
      </c>
      <c r="C325" s="86">
        <v>11.138</v>
      </c>
      <c r="D325" s="82">
        <v>205.27</v>
      </c>
      <c r="E325" s="43">
        <v>2.77</v>
      </c>
      <c r="F325" s="80">
        <v>8774</v>
      </c>
      <c r="G325" s="87">
        <v>4</v>
      </c>
      <c r="H325" s="43">
        <v>26.94</v>
      </c>
      <c r="I325" s="83">
        <v>1.93</v>
      </c>
      <c r="J325" s="70">
        <v>518</v>
      </c>
      <c r="K325" s="75"/>
    </row>
    <row r="326" spans="1:11" ht="15.75" hidden="1">
      <c r="A326" s="31" t="s">
        <v>51</v>
      </c>
      <c r="B326" s="70">
        <v>11607</v>
      </c>
      <c r="C326" s="84" t="s">
        <v>54</v>
      </c>
      <c r="D326" s="82">
        <v>215.5</v>
      </c>
      <c r="E326" s="43">
        <v>4.13</v>
      </c>
      <c r="F326" s="80">
        <v>6926</v>
      </c>
      <c r="G326" s="85" t="s">
        <v>54</v>
      </c>
      <c r="H326" s="43">
        <v>20.61</v>
      </c>
      <c r="I326" s="83">
        <v>2.5</v>
      </c>
      <c r="J326" s="70">
        <v>508</v>
      </c>
      <c r="K326" s="75"/>
    </row>
    <row r="327" spans="1:11" s="8" customFormat="1" ht="15.75" hidden="1">
      <c r="A327" s="73" t="s">
        <v>52</v>
      </c>
      <c r="B327" s="70">
        <f>AVERAGE(B324:B326)</f>
        <v>11725.666666666666</v>
      </c>
      <c r="C327" s="84" t="s">
        <v>54</v>
      </c>
      <c r="D327" s="70">
        <f>AVERAGE(D324:D326)</f>
        <v>241.5533333333333</v>
      </c>
      <c r="E327" s="70">
        <f>AVERAGE(E324:E326)</f>
        <v>2.8699999999999997</v>
      </c>
      <c r="F327" s="70">
        <f>AVERAGE(F324:F326)</f>
        <v>8611.666666666666</v>
      </c>
      <c r="G327" s="85" t="s">
        <v>54</v>
      </c>
      <c r="H327" s="70">
        <f>AVERAGE(H324:H326)</f>
        <v>25.099999999999998</v>
      </c>
      <c r="I327" s="70">
        <f>AVERAGE(I324:I326)</f>
        <v>2.1866666666666665</v>
      </c>
      <c r="J327" s="70">
        <f>AVERAGE(J324:J326)</f>
        <v>514.6666666666666</v>
      </c>
      <c r="K327" s="75"/>
    </row>
    <row r="328" spans="1:11" s="8" customFormat="1" ht="15.75" hidden="1">
      <c r="A328" s="31" t="s">
        <v>38</v>
      </c>
      <c r="B328" s="70">
        <f>AVERAGE(B326:B327)</f>
        <v>11666.333333333332</v>
      </c>
      <c r="C328" s="84" t="s">
        <v>53</v>
      </c>
      <c r="D328" s="70">
        <f>AVERAGE(D326:D327)</f>
        <v>228.52666666666664</v>
      </c>
      <c r="E328" s="70">
        <f>AVERAGE(E326:E327)</f>
        <v>3.5</v>
      </c>
      <c r="F328" s="70">
        <f>AVERAGE(F326:F327)</f>
        <v>7768.833333333333</v>
      </c>
      <c r="G328" s="85" t="s">
        <v>53</v>
      </c>
      <c r="H328" s="70">
        <f>AVERAGE(H326:H327)</f>
        <v>22.854999999999997</v>
      </c>
      <c r="I328" s="70">
        <f>AVERAGE(I326:I327)</f>
        <v>2.3433333333333333</v>
      </c>
      <c r="J328" s="70">
        <f>AVERAGE(J326:J327)</f>
        <v>511.3333333333333</v>
      </c>
      <c r="K328" s="75"/>
    </row>
    <row r="329" spans="1:11" s="8" customFormat="1" ht="15.75" hidden="1">
      <c r="A329" s="31"/>
      <c r="B329" s="70"/>
      <c r="C329" s="84"/>
      <c r="D329" s="70"/>
      <c r="E329" s="70"/>
      <c r="F329" s="70"/>
      <c r="G329" s="85"/>
      <c r="H329" s="70"/>
      <c r="I329" s="70"/>
      <c r="J329" s="70"/>
      <c r="K329" s="75"/>
    </row>
    <row r="330" spans="1:11" s="8" customFormat="1" ht="15.75" hidden="1">
      <c r="A330" s="31">
        <v>2012</v>
      </c>
      <c r="B330" s="70"/>
      <c r="C330" s="84"/>
      <c r="D330" s="70"/>
      <c r="E330" s="70"/>
      <c r="F330" s="88"/>
      <c r="G330" s="85"/>
      <c r="H330" s="70"/>
      <c r="I330" s="70"/>
      <c r="J330" s="70"/>
      <c r="K330" s="75"/>
    </row>
    <row r="331" spans="1:11" s="8" customFormat="1" ht="15.75" hidden="1">
      <c r="A331" s="31" t="s">
        <v>39</v>
      </c>
      <c r="B331" s="70">
        <v>12007</v>
      </c>
      <c r="C331" s="84" t="s">
        <v>53</v>
      </c>
      <c r="D331" s="70">
        <v>189.07</v>
      </c>
      <c r="E331" s="70">
        <v>4.4</v>
      </c>
      <c r="F331" s="70">
        <v>7130</v>
      </c>
      <c r="G331" s="85" t="s">
        <v>53</v>
      </c>
      <c r="H331" s="70">
        <v>22.23</v>
      </c>
      <c r="I331" s="70">
        <v>1.89</v>
      </c>
      <c r="J331" s="70">
        <v>599</v>
      </c>
      <c r="K331" s="75"/>
    </row>
    <row r="332" spans="1:11" s="8" customFormat="1" ht="15.75" hidden="1">
      <c r="A332" s="31" t="s">
        <v>40</v>
      </c>
      <c r="B332" s="70">
        <v>11904</v>
      </c>
      <c r="C332" s="84">
        <v>11.72</v>
      </c>
      <c r="D332" s="70">
        <v>166.16</v>
      </c>
      <c r="E332" s="70">
        <v>3.18</v>
      </c>
      <c r="F332" s="70">
        <v>5896</v>
      </c>
      <c r="G332" s="85">
        <v>3.5</v>
      </c>
      <c r="H332" s="70">
        <v>23.38</v>
      </c>
      <c r="I332" s="70">
        <v>2.27</v>
      </c>
      <c r="J332" s="70">
        <v>542</v>
      </c>
      <c r="K332" s="75"/>
    </row>
    <row r="333" spans="1:11" s="8" customFormat="1" ht="15.75" hidden="1">
      <c r="A333" s="31" t="s">
        <v>41</v>
      </c>
      <c r="B333" s="70">
        <v>13280</v>
      </c>
      <c r="C333" s="84">
        <v>11.851</v>
      </c>
      <c r="D333" s="70">
        <v>838.45</v>
      </c>
      <c r="E333" s="70">
        <v>3.27</v>
      </c>
      <c r="F333" s="70">
        <v>8489</v>
      </c>
      <c r="G333" s="85">
        <v>4.182</v>
      </c>
      <c r="H333" s="70">
        <v>33.93</v>
      </c>
      <c r="I333" s="70">
        <v>3.56</v>
      </c>
      <c r="J333" s="70">
        <v>610</v>
      </c>
      <c r="K333" s="75"/>
    </row>
    <row r="334" spans="1:11" s="8" customFormat="1" ht="15.75" hidden="1">
      <c r="A334" s="31" t="s">
        <v>29</v>
      </c>
      <c r="B334" s="70">
        <v>10647</v>
      </c>
      <c r="C334" s="74">
        <v>12.745</v>
      </c>
      <c r="D334" s="70">
        <v>218.06</v>
      </c>
      <c r="E334" s="70">
        <v>3.55</v>
      </c>
      <c r="F334" s="70">
        <v>7294</v>
      </c>
      <c r="G334" s="70">
        <v>2.891</v>
      </c>
      <c r="H334" s="70">
        <v>36.23</v>
      </c>
      <c r="I334" s="70">
        <v>3.53</v>
      </c>
      <c r="J334" s="70">
        <v>552</v>
      </c>
      <c r="K334" s="75"/>
    </row>
    <row r="335" spans="1:11" s="8" customFormat="1" ht="15.75" hidden="1">
      <c r="A335" s="31" t="s">
        <v>31</v>
      </c>
      <c r="B335" s="70">
        <v>13223</v>
      </c>
      <c r="C335" s="74">
        <v>9.978</v>
      </c>
      <c r="D335" s="70">
        <v>216.07</v>
      </c>
      <c r="E335" s="70">
        <v>3.17</v>
      </c>
      <c r="F335" s="70">
        <v>9390</v>
      </c>
      <c r="G335" s="70">
        <v>2.605</v>
      </c>
      <c r="H335" s="70">
        <v>27.11</v>
      </c>
      <c r="I335" s="70">
        <v>3.83</v>
      </c>
      <c r="J335" s="70">
        <v>646</v>
      </c>
      <c r="K335" s="75"/>
    </row>
    <row r="336" spans="1:11" s="8" customFormat="1" ht="15.75" hidden="1">
      <c r="A336" s="31" t="s">
        <v>32</v>
      </c>
      <c r="B336" s="70">
        <v>13949</v>
      </c>
      <c r="C336" s="84" t="s">
        <v>53</v>
      </c>
      <c r="D336" s="70">
        <v>235.4</v>
      </c>
      <c r="E336" s="70">
        <v>3.34</v>
      </c>
      <c r="F336" s="70">
        <v>8410</v>
      </c>
      <c r="G336" s="70">
        <v>0.04</v>
      </c>
      <c r="H336" s="70">
        <v>38.61</v>
      </c>
      <c r="I336" s="70">
        <v>3.51</v>
      </c>
      <c r="J336" s="70">
        <v>636</v>
      </c>
      <c r="K336" s="75"/>
    </row>
    <row r="337" spans="1:11" s="8" customFormat="1" ht="15.75" hidden="1">
      <c r="A337" s="31" t="s">
        <v>33</v>
      </c>
      <c r="B337" s="70">
        <v>16375</v>
      </c>
      <c r="C337" s="84">
        <v>14.36</v>
      </c>
      <c r="D337" s="70">
        <v>183.59</v>
      </c>
      <c r="E337" s="70">
        <v>2.58</v>
      </c>
      <c r="F337" s="70">
        <v>9724</v>
      </c>
      <c r="G337" s="70">
        <v>4.344</v>
      </c>
      <c r="H337" s="70">
        <v>40.61</v>
      </c>
      <c r="I337" s="70">
        <v>2.86</v>
      </c>
      <c r="J337" s="70">
        <v>656</v>
      </c>
      <c r="K337" s="75"/>
    </row>
    <row r="338" spans="1:11" s="8" customFormat="1" ht="15.75" hidden="1">
      <c r="A338" s="31" t="s">
        <v>34</v>
      </c>
      <c r="B338" s="70">
        <v>15391</v>
      </c>
      <c r="C338" s="84">
        <v>28.072</v>
      </c>
      <c r="D338" s="70">
        <v>214.16</v>
      </c>
      <c r="E338" s="70">
        <v>4.36</v>
      </c>
      <c r="F338" s="70">
        <v>11905</v>
      </c>
      <c r="G338" s="70">
        <v>3.177</v>
      </c>
      <c r="H338" s="70">
        <v>17.6</v>
      </c>
      <c r="I338" s="70">
        <v>1.97</v>
      </c>
      <c r="J338" s="70">
        <v>672</v>
      </c>
      <c r="K338" s="75"/>
    </row>
    <row r="339" spans="1:11" s="8" customFormat="1" ht="15.75" hidden="1">
      <c r="A339" s="31" t="s">
        <v>50</v>
      </c>
      <c r="B339" s="70">
        <v>12098</v>
      </c>
      <c r="C339" s="84">
        <v>22.048</v>
      </c>
      <c r="D339" s="70">
        <v>208.31</v>
      </c>
      <c r="E339" s="70">
        <v>3.54</v>
      </c>
      <c r="F339" s="70">
        <v>9254</v>
      </c>
      <c r="G339" s="70">
        <v>1.953</v>
      </c>
      <c r="H339" s="70">
        <v>36.16</v>
      </c>
      <c r="I339" s="70">
        <v>3.8</v>
      </c>
      <c r="J339" s="70">
        <v>596</v>
      </c>
      <c r="K339" s="75"/>
    </row>
    <row r="340" spans="1:11" s="8" customFormat="1" ht="15.75" hidden="1">
      <c r="A340" s="31" t="s">
        <v>36</v>
      </c>
      <c r="B340" s="70">
        <v>13287</v>
      </c>
      <c r="C340" s="84">
        <v>10.328</v>
      </c>
      <c r="D340" s="70">
        <v>211.14</v>
      </c>
      <c r="E340" s="70">
        <v>4.29</v>
      </c>
      <c r="F340" s="70">
        <v>8078</v>
      </c>
      <c r="G340" s="70">
        <v>0.885</v>
      </c>
      <c r="H340" s="70">
        <v>33.09</v>
      </c>
      <c r="I340" s="70">
        <v>3.21</v>
      </c>
      <c r="J340" s="70">
        <v>518</v>
      </c>
      <c r="K340" s="75"/>
    </row>
    <row r="341" spans="1:11" s="8" customFormat="1" ht="15.75" hidden="1">
      <c r="A341" s="31" t="s">
        <v>52</v>
      </c>
      <c r="B341" s="70">
        <v>12284</v>
      </c>
      <c r="C341" s="80">
        <v>5.74</v>
      </c>
      <c r="D341" s="70">
        <v>231.88</v>
      </c>
      <c r="E341" s="70">
        <v>4.78</v>
      </c>
      <c r="F341" s="70">
        <v>7582</v>
      </c>
      <c r="G341" s="70">
        <v>1.632</v>
      </c>
      <c r="H341" s="70">
        <v>22.6</v>
      </c>
      <c r="I341" s="70">
        <v>3.33</v>
      </c>
      <c r="J341" s="70">
        <v>580</v>
      </c>
      <c r="K341" s="75"/>
    </row>
    <row r="342" spans="1:11" s="8" customFormat="1" ht="15.75" hidden="1">
      <c r="A342" s="31" t="s">
        <v>38</v>
      </c>
      <c r="B342" s="70">
        <v>14772</v>
      </c>
      <c r="C342" s="70">
        <v>9.275</v>
      </c>
      <c r="D342" s="70">
        <v>273.78</v>
      </c>
      <c r="E342" s="70">
        <v>3.01</v>
      </c>
      <c r="F342" s="70">
        <v>8641</v>
      </c>
      <c r="G342" s="70">
        <v>0.989</v>
      </c>
      <c r="H342" s="70">
        <v>33.83</v>
      </c>
      <c r="I342" s="70">
        <v>3.86</v>
      </c>
      <c r="J342" s="70">
        <v>656</v>
      </c>
      <c r="K342" s="75"/>
    </row>
    <row r="343" spans="1:11" s="8" customFormat="1" ht="15.75" hidden="1">
      <c r="A343" s="31"/>
      <c r="B343" s="70"/>
      <c r="C343" s="74"/>
      <c r="D343" s="70"/>
      <c r="E343" s="70"/>
      <c r="F343" s="70"/>
      <c r="G343" s="70"/>
      <c r="H343" s="70"/>
      <c r="I343" s="70"/>
      <c r="J343" s="70"/>
      <c r="K343" s="75"/>
    </row>
    <row r="344" spans="1:11" s="8" customFormat="1" ht="15.75" hidden="1">
      <c r="A344" s="31">
        <v>2013</v>
      </c>
      <c r="B344" s="70"/>
      <c r="C344" s="74"/>
      <c r="D344" s="70"/>
      <c r="E344" s="70"/>
      <c r="F344" s="70"/>
      <c r="G344" s="70"/>
      <c r="H344" s="70"/>
      <c r="I344" s="70"/>
      <c r="J344" s="70"/>
      <c r="K344" s="75"/>
    </row>
    <row r="345" spans="1:11" s="8" customFormat="1" ht="15.75" hidden="1">
      <c r="A345" s="31" t="s">
        <v>39</v>
      </c>
      <c r="B345" s="70">
        <v>12322</v>
      </c>
      <c r="C345" s="74">
        <v>9.496</v>
      </c>
      <c r="D345" s="70">
        <v>165.55</v>
      </c>
      <c r="E345" s="70">
        <v>5.52</v>
      </c>
      <c r="F345" s="70">
        <v>7881</v>
      </c>
      <c r="G345" s="70">
        <v>0.959</v>
      </c>
      <c r="H345" s="70">
        <v>24.42</v>
      </c>
      <c r="I345" s="70">
        <v>3.19</v>
      </c>
      <c r="J345" s="70">
        <v>656</v>
      </c>
      <c r="K345" s="75"/>
    </row>
    <row r="346" spans="1:11" s="8" customFormat="1" ht="15.75" hidden="1">
      <c r="A346" s="31" t="s">
        <v>40</v>
      </c>
      <c r="B346" s="70">
        <v>11516</v>
      </c>
      <c r="C346" s="70">
        <v>5.135</v>
      </c>
      <c r="D346" s="70">
        <v>167.28</v>
      </c>
      <c r="E346" s="70">
        <v>3.6</v>
      </c>
      <c r="F346" s="70">
        <v>7396</v>
      </c>
      <c r="G346" s="70">
        <v>0.908</v>
      </c>
      <c r="H346" s="70">
        <v>21.44</v>
      </c>
      <c r="I346" s="70">
        <v>2.47</v>
      </c>
      <c r="J346" s="70">
        <v>580</v>
      </c>
      <c r="K346" s="75"/>
    </row>
    <row r="347" spans="1:11" s="8" customFormat="1" ht="15.75" hidden="1">
      <c r="A347" s="31" t="s">
        <v>41</v>
      </c>
      <c r="B347" s="70">
        <v>11798</v>
      </c>
      <c r="C347" s="74">
        <v>6.589</v>
      </c>
      <c r="D347" s="70">
        <v>182.34</v>
      </c>
      <c r="E347" s="70">
        <v>3.56</v>
      </c>
      <c r="F347" s="70">
        <v>7864</v>
      </c>
      <c r="G347" s="70">
        <v>1.021</v>
      </c>
      <c r="H347" s="70">
        <v>39.21</v>
      </c>
      <c r="I347" s="70">
        <v>4.04</v>
      </c>
      <c r="J347" s="70">
        <v>584</v>
      </c>
      <c r="K347" s="75"/>
    </row>
    <row r="348" spans="1:11" s="8" customFormat="1" ht="15.75" hidden="1">
      <c r="A348" s="31" t="s">
        <v>29</v>
      </c>
      <c r="B348" s="70">
        <v>12649</v>
      </c>
      <c r="C348" s="74">
        <v>1.368</v>
      </c>
      <c r="D348" s="70">
        <v>170.27</v>
      </c>
      <c r="E348" s="70">
        <v>2.77</v>
      </c>
      <c r="F348" s="70">
        <v>9176</v>
      </c>
      <c r="G348" s="70">
        <v>0.537</v>
      </c>
      <c r="H348" s="70">
        <v>20.06</v>
      </c>
      <c r="I348" s="70">
        <v>4</v>
      </c>
      <c r="J348" s="70">
        <v>556</v>
      </c>
      <c r="K348" s="75"/>
    </row>
    <row r="349" spans="1:11" s="8" customFormat="1" ht="15.75" hidden="1">
      <c r="A349" s="31" t="s">
        <v>31</v>
      </c>
      <c r="B349" s="70">
        <v>13073</v>
      </c>
      <c r="C349" s="74">
        <v>12.11</v>
      </c>
      <c r="D349" s="70">
        <v>149.3</v>
      </c>
      <c r="E349" s="70">
        <v>3.12</v>
      </c>
      <c r="F349" s="70">
        <v>8750</v>
      </c>
      <c r="G349" s="70">
        <v>1.366</v>
      </c>
      <c r="H349" s="70">
        <v>30.39</v>
      </c>
      <c r="I349" s="70">
        <v>4.14</v>
      </c>
      <c r="J349" s="70">
        <v>582</v>
      </c>
      <c r="K349" s="75"/>
    </row>
    <row r="350" spans="1:11" s="8" customFormat="1" ht="15.75" hidden="1">
      <c r="A350" s="31" t="s">
        <v>32</v>
      </c>
      <c r="B350" s="70">
        <v>15386</v>
      </c>
      <c r="C350" s="80" t="s">
        <v>56</v>
      </c>
      <c r="D350" s="70">
        <v>169.26</v>
      </c>
      <c r="E350" s="70">
        <v>3.56</v>
      </c>
      <c r="F350" s="70">
        <v>10426</v>
      </c>
      <c r="G350" s="82" t="s">
        <v>57</v>
      </c>
      <c r="H350" s="70">
        <v>33.81</v>
      </c>
      <c r="I350" s="70">
        <v>4.41</v>
      </c>
      <c r="J350" s="70">
        <v>618</v>
      </c>
      <c r="K350" s="75"/>
    </row>
    <row r="351" spans="1:11" s="8" customFormat="1" ht="15.75" hidden="1">
      <c r="A351" s="31" t="s">
        <v>33</v>
      </c>
      <c r="B351" s="70">
        <v>13932</v>
      </c>
      <c r="C351" s="80" t="s">
        <v>56</v>
      </c>
      <c r="D351" s="70">
        <v>169.2</v>
      </c>
      <c r="E351" s="70">
        <v>2.64</v>
      </c>
      <c r="F351" s="70">
        <v>9945</v>
      </c>
      <c r="G351" s="82" t="s">
        <v>57</v>
      </c>
      <c r="H351" s="70">
        <v>26</v>
      </c>
      <c r="I351" s="70">
        <v>4.41</v>
      </c>
      <c r="J351" s="70">
        <v>562</v>
      </c>
      <c r="K351" s="75"/>
    </row>
    <row r="352" spans="1:11" s="8" customFormat="1" ht="15.75" hidden="1">
      <c r="A352" s="31" t="s">
        <v>34</v>
      </c>
      <c r="B352" s="70">
        <v>15505</v>
      </c>
      <c r="C352" s="80" t="s">
        <v>56</v>
      </c>
      <c r="D352" s="70">
        <v>162.44</v>
      </c>
      <c r="E352" s="70">
        <v>2.47</v>
      </c>
      <c r="F352" s="70">
        <v>12752</v>
      </c>
      <c r="G352" s="82" t="s">
        <v>57</v>
      </c>
      <c r="H352" s="70">
        <v>23.89</v>
      </c>
      <c r="I352" s="70">
        <v>4.43</v>
      </c>
      <c r="J352" s="70">
        <v>568</v>
      </c>
      <c r="K352" s="75"/>
    </row>
    <row r="353" spans="1:11" s="8" customFormat="1" ht="15.75" hidden="1">
      <c r="A353" s="31" t="s">
        <v>50</v>
      </c>
      <c r="B353" s="70">
        <v>10265</v>
      </c>
      <c r="C353" s="80" t="s">
        <v>56</v>
      </c>
      <c r="D353" s="70">
        <v>184.29</v>
      </c>
      <c r="E353" s="80">
        <v>2.39</v>
      </c>
      <c r="F353" s="70">
        <v>9363</v>
      </c>
      <c r="G353" s="82" t="s">
        <v>57</v>
      </c>
      <c r="H353" s="70">
        <v>27.03</v>
      </c>
      <c r="I353" s="70">
        <v>4.33</v>
      </c>
      <c r="J353" s="70">
        <v>494</v>
      </c>
      <c r="K353" s="75"/>
    </row>
    <row r="354" spans="1:11" s="8" customFormat="1" ht="15.75" hidden="1">
      <c r="A354" s="31" t="s">
        <v>51</v>
      </c>
      <c r="B354" s="70">
        <v>10129</v>
      </c>
      <c r="C354" s="80" t="s">
        <v>56</v>
      </c>
      <c r="D354" s="70">
        <v>189.19</v>
      </c>
      <c r="E354" s="80">
        <v>2.77</v>
      </c>
      <c r="F354" s="70">
        <v>7934</v>
      </c>
      <c r="G354" s="82" t="s">
        <v>57</v>
      </c>
      <c r="H354" s="70">
        <v>24.86</v>
      </c>
      <c r="I354" s="70">
        <v>3.7</v>
      </c>
      <c r="J354" s="70">
        <v>536</v>
      </c>
      <c r="K354" s="75"/>
    </row>
    <row r="355" spans="1:11" s="8" customFormat="1" ht="15.75" hidden="1">
      <c r="A355" s="31" t="s">
        <v>52</v>
      </c>
      <c r="B355" s="70">
        <v>10620</v>
      </c>
      <c r="C355" s="80">
        <v>0.93</v>
      </c>
      <c r="D355" s="70">
        <v>177.22</v>
      </c>
      <c r="E355" s="80">
        <v>3.03</v>
      </c>
      <c r="F355" s="70">
        <v>8200</v>
      </c>
      <c r="G355" s="82" t="s">
        <v>57</v>
      </c>
      <c r="H355" s="70">
        <v>30.41</v>
      </c>
      <c r="I355" s="70">
        <v>3.85</v>
      </c>
      <c r="J355" s="70">
        <v>534</v>
      </c>
      <c r="K355" s="75"/>
    </row>
    <row r="356" spans="1:11" s="8" customFormat="1" ht="15.75" hidden="1">
      <c r="A356" s="31" t="s">
        <v>38</v>
      </c>
      <c r="B356" s="70">
        <v>11200</v>
      </c>
      <c r="C356" s="80" t="s">
        <v>56</v>
      </c>
      <c r="D356" s="70">
        <v>261.46</v>
      </c>
      <c r="E356" s="80">
        <v>1.99</v>
      </c>
      <c r="F356" s="70">
        <v>9521</v>
      </c>
      <c r="G356" s="82" t="s">
        <v>57</v>
      </c>
      <c r="H356" s="70">
        <v>33.58</v>
      </c>
      <c r="I356" s="70">
        <v>4.04</v>
      </c>
      <c r="J356" s="70">
        <v>560</v>
      </c>
      <c r="K356" s="75"/>
    </row>
    <row r="357" spans="1:11" s="8" customFormat="1" ht="15.75" hidden="1">
      <c r="A357" s="31"/>
      <c r="B357" s="70"/>
      <c r="C357" s="80"/>
      <c r="D357" s="70"/>
      <c r="E357" s="80"/>
      <c r="F357" s="70"/>
      <c r="G357" s="80"/>
      <c r="H357" s="70"/>
      <c r="I357" s="70"/>
      <c r="J357" s="70"/>
      <c r="K357" s="75"/>
    </row>
    <row r="358" spans="1:11" s="8" customFormat="1" ht="15.75" hidden="1">
      <c r="A358" s="31">
        <v>2014</v>
      </c>
      <c r="B358" s="70"/>
      <c r="C358" s="80"/>
      <c r="D358" s="70"/>
      <c r="E358" s="80"/>
      <c r="F358" s="70"/>
      <c r="G358" s="80"/>
      <c r="H358" s="70"/>
      <c r="I358" s="70"/>
      <c r="J358" s="70"/>
      <c r="K358" s="75"/>
    </row>
    <row r="359" spans="1:11" s="8" customFormat="1" ht="15.75" hidden="1">
      <c r="A359" s="31" t="s">
        <v>39</v>
      </c>
      <c r="B359" s="70">
        <v>10573</v>
      </c>
      <c r="C359" s="80">
        <v>103</v>
      </c>
      <c r="D359" s="70">
        <v>115.05</v>
      </c>
      <c r="E359" s="80">
        <v>6.41</v>
      </c>
      <c r="F359" s="70">
        <v>9098</v>
      </c>
      <c r="G359" s="82" t="s">
        <v>57</v>
      </c>
      <c r="H359" s="80">
        <v>28.18</v>
      </c>
      <c r="I359" s="70">
        <v>3.08</v>
      </c>
      <c r="J359" s="70">
        <v>538</v>
      </c>
      <c r="K359" s="75"/>
    </row>
    <row r="360" spans="1:11" s="8" customFormat="1" ht="15.75" hidden="1">
      <c r="A360" s="31" t="s">
        <v>40</v>
      </c>
      <c r="B360" s="70">
        <v>9197</v>
      </c>
      <c r="C360" s="80" t="s">
        <v>56</v>
      </c>
      <c r="D360" s="80">
        <v>168.5</v>
      </c>
      <c r="E360" s="80">
        <v>2.33</v>
      </c>
      <c r="F360" s="70">
        <v>7333</v>
      </c>
      <c r="G360" s="82" t="s">
        <v>57</v>
      </c>
      <c r="H360" s="80">
        <v>29.2</v>
      </c>
      <c r="I360" s="70">
        <v>3.37</v>
      </c>
      <c r="J360" s="70">
        <v>478</v>
      </c>
      <c r="K360" s="75"/>
    </row>
    <row r="361" spans="1:11" s="8" customFormat="1" ht="15.75" hidden="1">
      <c r="A361" s="31" t="s">
        <v>41</v>
      </c>
      <c r="B361" s="70">
        <v>9260</v>
      </c>
      <c r="C361" s="80" t="s">
        <v>56</v>
      </c>
      <c r="D361" s="80">
        <v>150.1</v>
      </c>
      <c r="E361" s="80">
        <v>3.68</v>
      </c>
      <c r="F361" s="70">
        <v>7960</v>
      </c>
      <c r="G361" s="82" t="s">
        <v>57</v>
      </c>
      <c r="H361" s="80">
        <v>34.21</v>
      </c>
      <c r="I361" s="70">
        <v>4.54</v>
      </c>
      <c r="J361" s="70">
        <v>510</v>
      </c>
      <c r="K361" s="75"/>
    </row>
    <row r="362" spans="1:11" s="8" customFormat="1" ht="15.75" hidden="1">
      <c r="A362" s="31" t="s">
        <v>29</v>
      </c>
      <c r="B362" s="70">
        <v>9954</v>
      </c>
      <c r="C362" s="80" t="s">
        <v>56</v>
      </c>
      <c r="D362" s="80">
        <v>174.49</v>
      </c>
      <c r="E362" s="80">
        <v>2.82</v>
      </c>
      <c r="F362" s="70">
        <v>7607</v>
      </c>
      <c r="G362" s="82" t="s">
        <v>57</v>
      </c>
      <c r="H362" s="80">
        <v>30.51</v>
      </c>
      <c r="I362" s="70">
        <v>50.89</v>
      </c>
      <c r="J362" s="70">
        <v>550</v>
      </c>
      <c r="K362" s="75"/>
    </row>
    <row r="363" spans="1:11" s="8" customFormat="1" ht="15.75" hidden="1">
      <c r="A363" s="31" t="s">
        <v>31</v>
      </c>
      <c r="B363" s="70">
        <v>13707</v>
      </c>
      <c r="C363" s="80" t="s">
        <v>56</v>
      </c>
      <c r="D363" s="80">
        <v>215.89</v>
      </c>
      <c r="E363" s="80">
        <v>2.67</v>
      </c>
      <c r="F363" s="70">
        <v>10238</v>
      </c>
      <c r="G363" s="82" t="s">
        <v>57</v>
      </c>
      <c r="H363" s="80">
        <v>28.72</v>
      </c>
      <c r="I363" s="70">
        <v>4.94</v>
      </c>
      <c r="J363" s="70">
        <v>571</v>
      </c>
      <c r="K363" s="75"/>
    </row>
    <row r="364" spans="1:11" s="8" customFormat="1" ht="15.75" hidden="1">
      <c r="A364" s="102" t="s">
        <v>32</v>
      </c>
      <c r="B364" s="70">
        <v>13439</v>
      </c>
      <c r="C364" s="80" t="s">
        <v>56</v>
      </c>
      <c r="D364" s="80">
        <v>374.78</v>
      </c>
      <c r="E364" s="80">
        <v>2.33</v>
      </c>
      <c r="F364" s="70">
        <v>9002</v>
      </c>
      <c r="G364" s="82" t="s">
        <v>57</v>
      </c>
      <c r="H364" s="80">
        <v>30.88</v>
      </c>
      <c r="I364" s="70">
        <v>4.62</v>
      </c>
      <c r="J364" s="70">
        <v>545</v>
      </c>
      <c r="K364" s="75"/>
    </row>
    <row r="365" spans="1:11" s="8" customFormat="1" ht="15.75" hidden="1">
      <c r="A365" s="102" t="s">
        <v>33</v>
      </c>
      <c r="B365" s="70">
        <v>15173</v>
      </c>
      <c r="C365" s="80" t="s">
        <v>56</v>
      </c>
      <c r="D365" s="80">
        <v>176.28</v>
      </c>
      <c r="E365" s="80">
        <v>2.87</v>
      </c>
      <c r="F365" s="70">
        <v>9403</v>
      </c>
      <c r="G365" s="82" t="s">
        <v>57</v>
      </c>
      <c r="H365" s="80">
        <v>29.07</v>
      </c>
      <c r="I365" s="70">
        <v>4.17</v>
      </c>
      <c r="J365" s="70">
        <v>541</v>
      </c>
      <c r="K365" s="75"/>
    </row>
    <row r="366" spans="1:11" s="8" customFormat="1" ht="15.75" hidden="1">
      <c r="A366" s="102" t="s">
        <v>34</v>
      </c>
      <c r="B366" s="70">
        <v>12904</v>
      </c>
      <c r="C366" s="80" t="s">
        <v>56</v>
      </c>
      <c r="D366" s="80">
        <v>184.48</v>
      </c>
      <c r="E366" s="80">
        <v>3.04</v>
      </c>
      <c r="F366" s="70">
        <v>12606</v>
      </c>
      <c r="G366" s="82" t="s">
        <v>57</v>
      </c>
      <c r="H366" s="80">
        <v>16.38</v>
      </c>
      <c r="I366" s="70">
        <v>5.44</v>
      </c>
      <c r="J366" s="70">
        <v>530</v>
      </c>
      <c r="K366" s="75"/>
    </row>
    <row r="367" spans="1:11" s="8" customFormat="1" ht="15.75" hidden="1">
      <c r="A367" s="102" t="s">
        <v>50</v>
      </c>
      <c r="B367" s="70">
        <v>9036</v>
      </c>
      <c r="C367" s="80" t="s">
        <v>56</v>
      </c>
      <c r="D367" s="80">
        <v>169.37</v>
      </c>
      <c r="E367" s="80">
        <v>3.82</v>
      </c>
      <c r="F367" s="70">
        <v>8969</v>
      </c>
      <c r="G367" s="82" t="s">
        <v>57</v>
      </c>
      <c r="H367" s="80">
        <v>35.12</v>
      </c>
      <c r="I367" s="70">
        <v>4.88</v>
      </c>
      <c r="J367" s="70">
        <v>486</v>
      </c>
      <c r="K367" s="75"/>
    </row>
    <row r="368" spans="1:11" s="8" customFormat="1" ht="15.75" hidden="1">
      <c r="A368" s="102" t="s">
        <v>51</v>
      </c>
      <c r="B368" s="70">
        <v>10019</v>
      </c>
      <c r="C368" s="80" t="s">
        <v>56</v>
      </c>
      <c r="D368" s="80">
        <v>214.96</v>
      </c>
      <c r="E368" s="80">
        <v>3.14</v>
      </c>
      <c r="F368" s="80">
        <v>7996</v>
      </c>
      <c r="G368" s="82" t="s">
        <v>57</v>
      </c>
      <c r="H368" s="80">
        <v>23.78</v>
      </c>
      <c r="I368" s="70">
        <v>4.84</v>
      </c>
      <c r="J368" s="70">
        <v>504</v>
      </c>
      <c r="K368" s="75"/>
    </row>
    <row r="369" spans="1:11" s="8" customFormat="1" ht="15.75" hidden="1">
      <c r="A369" s="102" t="s">
        <v>52</v>
      </c>
      <c r="B369" s="70">
        <f>AVERAGE(B367:B368)</f>
        <v>9527.5</v>
      </c>
      <c r="C369" s="80" t="s">
        <v>56</v>
      </c>
      <c r="D369" s="70">
        <f aca="true" t="shared" si="43" ref="D369:J369">AVERAGE(D367:D368)</f>
        <v>192.16500000000002</v>
      </c>
      <c r="E369" s="70">
        <f t="shared" si="43"/>
        <v>3.48</v>
      </c>
      <c r="F369" s="70">
        <f t="shared" si="43"/>
        <v>8482.5</v>
      </c>
      <c r="G369" s="82" t="s">
        <v>57</v>
      </c>
      <c r="H369" s="70">
        <f t="shared" si="43"/>
        <v>29.45</v>
      </c>
      <c r="I369" s="70">
        <f t="shared" si="43"/>
        <v>4.859999999999999</v>
      </c>
      <c r="J369" s="70">
        <f t="shared" si="43"/>
        <v>495</v>
      </c>
      <c r="K369" s="75"/>
    </row>
    <row r="370" spans="1:11" s="8" customFormat="1" ht="15.75" hidden="1">
      <c r="A370" s="102" t="s">
        <v>38</v>
      </c>
      <c r="B370" s="70">
        <v>11648</v>
      </c>
      <c r="C370" s="80" t="s">
        <v>56</v>
      </c>
      <c r="D370" s="80">
        <v>311.74</v>
      </c>
      <c r="E370" s="80">
        <v>2.67</v>
      </c>
      <c r="F370" s="80">
        <v>7989</v>
      </c>
      <c r="G370" s="82" t="s">
        <v>57</v>
      </c>
      <c r="H370" s="80">
        <v>29.31</v>
      </c>
      <c r="I370" s="70">
        <v>4.82</v>
      </c>
      <c r="J370" s="70">
        <v>487</v>
      </c>
      <c r="K370" s="75"/>
    </row>
    <row r="371" spans="1:11" s="8" customFormat="1" ht="15.75" hidden="1">
      <c r="A371" s="31"/>
      <c r="B371" s="70"/>
      <c r="C371" s="80"/>
      <c r="D371" s="80"/>
      <c r="E371" s="80"/>
      <c r="F371" s="80"/>
      <c r="G371" s="82"/>
      <c r="H371" s="80"/>
      <c r="I371" s="70"/>
      <c r="J371" s="70"/>
      <c r="K371" s="75"/>
    </row>
    <row r="372" spans="1:11" s="8" customFormat="1" ht="15.75" hidden="1">
      <c r="A372" s="31">
        <v>2015</v>
      </c>
      <c r="B372" s="70"/>
      <c r="C372" s="80"/>
      <c r="D372" s="80"/>
      <c r="E372" s="80"/>
      <c r="F372" s="80"/>
      <c r="G372" s="82"/>
      <c r="H372" s="80"/>
      <c r="I372" s="70"/>
      <c r="J372" s="70"/>
      <c r="K372" s="75"/>
    </row>
    <row r="373" spans="1:11" s="8" customFormat="1" ht="15.75" hidden="1">
      <c r="A373" s="102" t="s">
        <v>39</v>
      </c>
      <c r="B373" s="70">
        <v>10749</v>
      </c>
      <c r="C373" s="80" t="s">
        <v>56</v>
      </c>
      <c r="D373" s="80">
        <v>236.08</v>
      </c>
      <c r="E373" s="80">
        <v>2.74</v>
      </c>
      <c r="F373" s="80">
        <v>9046</v>
      </c>
      <c r="G373" s="82" t="s">
        <v>57</v>
      </c>
      <c r="H373" s="80">
        <v>17.34</v>
      </c>
      <c r="I373" s="70">
        <v>2.45</v>
      </c>
      <c r="J373" s="70">
        <v>488</v>
      </c>
      <c r="K373" s="75"/>
    </row>
    <row r="374" spans="1:11" s="8" customFormat="1" ht="15.75" hidden="1">
      <c r="A374" s="102" t="s">
        <v>40</v>
      </c>
      <c r="B374" s="70">
        <v>9941</v>
      </c>
      <c r="C374" s="80" t="s">
        <v>56</v>
      </c>
      <c r="D374" s="80">
        <v>217.16</v>
      </c>
      <c r="E374" s="80">
        <v>2.37</v>
      </c>
      <c r="F374" s="80">
        <v>7890</v>
      </c>
      <c r="G374" s="82" t="s">
        <v>57</v>
      </c>
      <c r="H374" s="80">
        <v>28.35</v>
      </c>
      <c r="I374" s="70">
        <v>3.13</v>
      </c>
      <c r="J374" s="70">
        <v>450</v>
      </c>
      <c r="K374" s="75"/>
    </row>
    <row r="375" spans="1:11" s="8" customFormat="1" ht="15.75" hidden="1">
      <c r="A375" s="102" t="s">
        <v>41</v>
      </c>
      <c r="B375" s="70">
        <v>11138</v>
      </c>
      <c r="C375" s="80" t="s">
        <v>56</v>
      </c>
      <c r="D375" s="80">
        <v>167.22</v>
      </c>
      <c r="E375" s="80">
        <v>2.91</v>
      </c>
      <c r="F375" s="80">
        <v>8228</v>
      </c>
      <c r="G375" s="82" t="s">
        <v>57</v>
      </c>
      <c r="H375" s="80">
        <v>32.68</v>
      </c>
      <c r="I375" s="70">
        <v>4.35</v>
      </c>
      <c r="J375" s="70">
        <v>459</v>
      </c>
      <c r="K375" s="75"/>
    </row>
    <row r="376" spans="1:11" s="8" customFormat="1" ht="15.75" hidden="1">
      <c r="A376" s="102" t="s">
        <v>29</v>
      </c>
      <c r="B376" s="70">
        <v>10957</v>
      </c>
      <c r="C376" s="80" t="s">
        <v>56</v>
      </c>
      <c r="D376" s="80">
        <v>337.32</v>
      </c>
      <c r="E376" s="80">
        <v>2.73</v>
      </c>
      <c r="F376" s="80">
        <v>9467</v>
      </c>
      <c r="G376" s="82" t="s">
        <v>57</v>
      </c>
      <c r="H376" s="80">
        <v>33.8</v>
      </c>
      <c r="I376" s="70">
        <v>3.84</v>
      </c>
      <c r="J376" s="70">
        <v>485</v>
      </c>
      <c r="K376" s="75"/>
    </row>
    <row r="377" spans="1:11" s="8" customFormat="1" ht="15.75" hidden="1">
      <c r="A377" s="102" t="s">
        <v>31</v>
      </c>
      <c r="B377" s="70">
        <v>6882</v>
      </c>
      <c r="C377" s="80" t="s">
        <v>56</v>
      </c>
      <c r="D377" s="80">
        <v>100.65</v>
      </c>
      <c r="E377" s="80">
        <v>2.06</v>
      </c>
      <c r="F377" s="80">
        <v>6364</v>
      </c>
      <c r="G377" s="82" t="s">
        <v>57</v>
      </c>
      <c r="H377" s="80">
        <v>26.82</v>
      </c>
      <c r="I377" s="70">
        <v>1.8</v>
      </c>
      <c r="J377" s="70">
        <v>635</v>
      </c>
      <c r="K377" s="75"/>
    </row>
    <row r="378" spans="1:11" s="8" customFormat="1" ht="15.75" hidden="1">
      <c r="A378" s="102" t="s">
        <v>32</v>
      </c>
      <c r="B378" s="70">
        <v>10664</v>
      </c>
      <c r="C378" s="80" t="s">
        <v>56</v>
      </c>
      <c r="D378" s="80">
        <v>149.99</v>
      </c>
      <c r="E378" s="80">
        <v>1.51</v>
      </c>
      <c r="F378" s="80">
        <v>8510</v>
      </c>
      <c r="G378" s="82" t="s">
        <v>57</v>
      </c>
      <c r="H378" s="80">
        <v>32.88</v>
      </c>
      <c r="I378" s="70">
        <v>3.35</v>
      </c>
      <c r="J378" s="70">
        <v>454</v>
      </c>
      <c r="K378" s="75"/>
    </row>
    <row r="379" spans="1:11" s="8" customFormat="1" ht="15.75" hidden="1">
      <c r="A379" s="102" t="s">
        <v>33</v>
      </c>
      <c r="B379" s="80">
        <v>10639</v>
      </c>
      <c r="C379" s="80" t="s">
        <v>56</v>
      </c>
      <c r="D379" s="80">
        <v>198.59</v>
      </c>
      <c r="E379" s="80">
        <v>2.21</v>
      </c>
      <c r="F379" s="80">
        <v>5046</v>
      </c>
      <c r="G379" s="82" t="s">
        <v>57</v>
      </c>
      <c r="H379" s="80">
        <v>17.45</v>
      </c>
      <c r="I379" s="70">
        <v>2.42</v>
      </c>
      <c r="J379" s="80">
        <v>412</v>
      </c>
      <c r="K379" s="81"/>
    </row>
    <row r="380" spans="1:11" s="8" customFormat="1" ht="15.75" hidden="1">
      <c r="A380" s="102" t="s">
        <v>34</v>
      </c>
      <c r="B380" s="80">
        <v>9527</v>
      </c>
      <c r="C380" s="80" t="s">
        <v>56</v>
      </c>
      <c r="D380" s="80">
        <v>146.51</v>
      </c>
      <c r="E380" s="80">
        <v>2.25</v>
      </c>
      <c r="F380" s="80">
        <v>5767</v>
      </c>
      <c r="G380" s="82" t="s">
        <v>57</v>
      </c>
      <c r="H380" s="80">
        <v>14.93</v>
      </c>
      <c r="I380" s="70">
        <v>4.87</v>
      </c>
      <c r="J380" s="80">
        <v>394</v>
      </c>
      <c r="K380" s="81"/>
    </row>
    <row r="381" spans="1:11" s="8" customFormat="1" ht="15.75" hidden="1">
      <c r="A381" s="102" t="s">
        <v>50</v>
      </c>
      <c r="B381" s="80">
        <v>9720</v>
      </c>
      <c r="C381" s="80" t="s">
        <v>56</v>
      </c>
      <c r="D381" s="80">
        <v>171.71</v>
      </c>
      <c r="E381" s="80">
        <v>1.88</v>
      </c>
      <c r="F381" s="80">
        <v>5949</v>
      </c>
      <c r="G381" s="82" t="s">
        <v>57</v>
      </c>
      <c r="H381" s="80">
        <v>21.77</v>
      </c>
      <c r="I381" s="70">
        <v>3.67</v>
      </c>
      <c r="J381" s="80">
        <v>445</v>
      </c>
      <c r="K381" s="81"/>
    </row>
    <row r="382" spans="1:11" s="8" customFormat="1" ht="15.75" hidden="1">
      <c r="A382" s="103" t="s">
        <v>51</v>
      </c>
      <c r="B382" s="80">
        <v>10690</v>
      </c>
      <c r="C382" s="80" t="s">
        <v>56</v>
      </c>
      <c r="D382" s="80">
        <v>139.96</v>
      </c>
      <c r="E382" s="80">
        <v>2.49</v>
      </c>
      <c r="F382" s="80">
        <v>6100</v>
      </c>
      <c r="G382" s="82" t="s">
        <v>57</v>
      </c>
      <c r="H382" s="80">
        <v>18.18</v>
      </c>
      <c r="I382" s="70">
        <v>2.48</v>
      </c>
      <c r="J382" s="80">
        <v>446</v>
      </c>
      <c r="K382" s="81"/>
    </row>
    <row r="383" spans="1:11" s="8" customFormat="1" ht="15.75" hidden="1">
      <c r="A383" s="103" t="s">
        <v>52</v>
      </c>
      <c r="B383" s="80">
        <v>9799</v>
      </c>
      <c r="C383" s="80" t="s">
        <v>56</v>
      </c>
      <c r="D383" s="80">
        <v>213.38</v>
      </c>
      <c r="E383" s="80">
        <v>3</v>
      </c>
      <c r="F383" s="80">
        <v>7197</v>
      </c>
      <c r="G383" s="82" t="s">
        <v>57</v>
      </c>
      <c r="H383" s="80">
        <v>24.48</v>
      </c>
      <c r="I383" s="70">
        <v>4.77</v>
      </c>
      <c r="J383" s="80">
        <v>418</v>
      </c>
      <c r="K383" s="81"/>
    </row>
    <row r="384" spans="1:11" s="8" customFormat="1" ht="15.75" hidden="1">
      <c r="A384" s="103" t="s">
        <v>38</v>
      </c>
      <c r="B384" s="80">
        <v>9430</v>
      </c>
      <c r="C384" s="80" t="s">
        <v>56</v>
      </c>
      <c r="D384" s="80">
        <v>167.61</v>
      </c>
      <c r="E384" s="80">
        <v>3.31</v>
      </c>
      <c r="F384" s="80">
        <v>7377</v>
      </c>
      <c r="G384" s="82" t="s">
        <v>57</v>
      </c>
      <c r="H384" s="80">
        <v>24.76</v>
      </c>
      <c r="I384" s="70">
        <v>5.7</v>
      </c>
      <c r="J384" s="80">
        <v>380</v>
      </c>
      <c r="K384" s="81"/>
    </row>
    <row r="385" spans="1:11" s="8" customFormat="1" ht="15.75" hidden="1">
      <c r="A385" s="73"/>
      <c r="B385" s="80"/>
      <c r="C385" s="80"/>
      <c r="D385" s="80"/>
      <c r="E385" s="80"/>
      <c r="F385" s="80"/>
      <c r="G385" s="82"/>
      <c r="H385" s="80"/>
      <c r="I385" s="70"/>
      <c r="J385" s="80"/>
      <c r="K385" s="81"/>
    </row>
    <row r="386" spans="1:11" s="8" customFormat="1" ht="15.75">
      <c r="A386" s="31">
        <v>2016</v>
      </c>
      <c r="B386" s="80"/>
      <c r="C386" s="80"/>
      <c r="D386" s="80"/>
      <c r="E386" s="80"/>
      <c r="F386" s="80"/>
      <c r="G386" s="82"/>
      <c r="H386" s="80"/>
      <c r="I386" s="70"/>
      <c r="J386" s="80"/>
      <c r="K386" s="81"/>
    </row>
    <row r="387" spans="1:11" s="8" customFormat="1" ht="15.75" hidden="1">
      <c r="A387" s="102" t="s">
        <v>39</v>
      </c>
      <c r="B387" s="80">
        <v>8760</v>
      </c>
      <c r="C387" s="80" t="s">
        <v>56</v>
      </c>
      <c r="D387" s="80">
        <v>163.43</v>
      </c>
      <c r="E387" s="80">
        <v>2.67</v>
      </c>
      <c r="F387" s="80">
        <v>6116</v>
      </c>
      <c r="G387" s="82" t="s">
        <v>58</v>
      </c>
      <c r="H387" s="80">
        <v>32.25</v>
      </c>
      <c r="I387" s="70">
        <v>3.74</v>
      </c>
      <c r="J387" s="80">
        <v>358</v>
      </c>
      <c r="K387" s="81"/>
    </row>
    <row r="388" spans="1:11" s="8" customFormat="1" ht="15.75" hidden="1">
      <c r="A388" s="102" t="s">
        <v>40</v>
      </c>
      <c r="B388" s="80">
        <v>7555</v>
      </c>
      <c r="C388" s="80" t="s">
        <v>56</v>
      </c>
      <c r="D388" s="80">
        <v>144.81</v>
      </c>
      <c r="E388" s="80">
        <v>2.3</v>
      </c>
      <c r="F388" s="80">
        <v>4942</v>
      </c>
      <c r="G388" s="82" t="s">
        <v>58</v>
      </c>
      <c r="H388" s="80">
        <v>27.43</v>
      </c>
      <c r="I388" s="70">
        <v>3.21</v>
      </c>
      <c r="J388" s="80">
        <v>330</v>
      </c>
      <c r="K388" s="81"/>
    </row>
    <row r="389" spans="1:11" s="8" customFormat="1" ht="15.75" hidden="1">
      <c r="A389" s="102" t="s">
        <v>41</v>
      </c>
      <c r="B389" s="80">
        <v>8301</v>
      </c>
      <c r="C389" s="80" t="s">
        <v>56</v>
      </c>
      <c r="D389" s="80">
        <v>118.55</v>
      </c>
      <c r="E389" s="80">
        <v>2.19</v>
      </c>
      <c r="F389" s="80">
        <v>5703</v>
      </c>
      <c r="G389" s="82" t="s">
        <v>58</v>
      </c>
      <c r="H389" s="80">
        <v>25.12</v>
      </c>
      <c r="I389" s="70">
        <v>4.47</v>
      </c>
      <c r="J389" s="80">
        <v>394</v>
      </c>
      <c r="K389" s="81"/>
    </row>
    <row r="390" spans="1:11" s="8" customFormat="1" ht="15.75" hidden="1">
      <c r="A390" s="102" t="s">
        <v>29</v>
      </c>
      <c r="B390" s="80">
        <v>8018</v>
      </c>
      <c r="C390" s="80" t="s">
        <v>56</v>
      </c>
      <c r="D390" s="80">
        <v>140.12</v>
      </c>
      <c r="E390" s="80">
        <v>2.73</v>
      </c>
      <c r="F390" s="80">
        <v>5590</v>
      </c>
      <c r="G390" s="82" t="s">
        <v>58</v>
      </c>
      <c r="H390" s="80">
        <v>20.91</v>
      </c>
      <c r="I390" s="70">
        <v>8.08</v>
      </c>
      <c r="J390" s="80">
        <v>336</v>
      </c>
      <c r="K390" s="81"/>
    </row>
    <row r="391" spans="1:11" s="8" customFormat="1" ht="15.75" hidden="1">
      <c r="A391" s="102" t="s">
        <v>31</v>
      </c>
      <c r="B391" s="80">
        <v>8633</v>
      </c>
      <c r="C391" s="80" t="s">
        <v>56</v>
      </c>
      <c r="D391" s="80">
        <v>144.49</v>
      </c>
      <c r="E391" s="80">
        <v>2.43</v>
      </c>
      <c r="F391" s="80">
        <v>6265</v>
      </c>
      <c r="G391" s="82" t="s">
        <v>58</v>
      </c>
      <c r="H391" s="80">
        <v>35.75</v>
      </c>
      <c r="I391" s="70">
        <v>8.63</v>
      </c>
      <c r="J391" s="80">
        <v>344</v>
      </c>
      <c r="K391" s="81"/>
    </row>
    <row r="392" spans="1:11" s="8" customFormat="1" ht="15.75" hidden="1">
      <c r="A392" s="102" t="s">
        <v>32</v>
      </c>
      <c r="B392" s="80">
        <v>9400</v>
      </c>
      <c r="C392" s="80" t="s">
        <v>56</v>
      </c>
      <c r="D392" s="80">
        <v>167.5</v>
      </c>
      <c r="E392" s="80">
        <v>1.77</v>
      </c>
      <c r="F392" s="80">
        <v>7805</v>
      </c>
      <c r="G392" s="82" t="s">
        <v>58</v>
      </c>
      <c r="H392" s="80">
        <v>30.54</v>
      </c>
      <c r="I392" s="70">
        <v>6.73</v>
      </c>
      <c r="J392" s="80">
        <v>344</v>
      </c>
      <c r="K392" s="81"/>
    </row>
    <row r="393" spans="1:11" s="8" customFormat="1" ht="15.75">
      <c r="A393" s="102" t="s">
        <v>33</v>
      </c>
      <c r="B393" s="80">
        <v>11024</v>
      </c>
      <c r="C393" s="80" t="s">
        <v>56</v>
      </c>
      <c r="D393" s="80">
        <v>167.4</v>
      </c>
      <c r="E393" s="80">
        <v>2.44</v>
      </c>
      <c r="F393" s="80">
        <v>7260</v>
      </c>
      <c r="G393" s="82" t="s">
        <v>58</v>
      </c>
      <c r="H393" s="80">
        <v>21.92</v>
      </c>
      <c r="I393" s="70">
        <v>8.12</v>
      </c>
      <c r="J393" s="80">
        <v>360</v>
      </c>
      <c r="K393" s="81"/>
    </row>
    <row r="394" spans="1:11" s="8" customFormat="1" ht="15.75">
      <c r="A394" s="102" t="s">
        <v>34</v>
      </c>
      <c r="B394" s="80">
        <v>9520</v>
      </c>
      <c r="C394" s="80" t="s">
        <v>56</v>
      </c>
      <c r="D394" s="80">
        <v>217.86</v>
      </c>
      <c r="E394" s="80">
        <v>2.63</v>
      </c>
      <c r="F394" s="80">
        <v>7507</v>
      </c>
      <c r="G394" s="82" t="s">
        <v>58</v>
      </c>
      <c r="H394" s="80">
        <v>15.16</v>
      </c>
      <c r="I394" s="70">
        <v>9.16</v>
      </c>
      <c r="J394" s="80">
        <v>345</v>
      </c>
      <c r="K394" s="81"/>
    </row>
    <row r="395" spans="1:11" s="8" customFormat="1" ht="15.75">
      <c r="A395" s="102" t="s">
        <v>50</v>
      </c>
      <c r="B395" s="80">
        <v>7584</v>
      </c>
      <c r="C395" s="80" t="s">
        <v>56</v>
      </c>
      <c r="D395" s="80">
        <v>52.1</v>
      </c>
      <c r="E395" s="80">
        <v>2.36</v>
      </c>
      <c r="F395" s="80">
        <v>6059</v>
      </c>
      <c r="G395" s="82" t="s">
        <v>58</v>
      </c>
      <c r="H395" s="80">
        <v>22.61</v>
      </c>
      <c r="I395" s="70">
        <v>1.64</v>
      </c>
      <c r="J395" s="80">
        <v>320</v>
      </c>
      <c r="K395" s="81"/>
    </row>
    <row r="396" spans="1:11" s="8" customFormat="1" ht="15.75">
      <c r="A396" s="102" t="s">
        <v>51</v>
      </c>
      <c r="B396" s="80">
        <v>9453</v>
      </c>
      <c r="C396" s="80" t="s">
        <v>56</v>
      </c>
      <c r="D396" s="80">
        <v>134.42</v>
      </c>
      <c r="E396" s="80">
        <v>3.01</v>
      </c>
      <c r="F396" s="80">
        <v>6490</v>
      </c>
      <c r="G396" s="82" t="s">
        <v>58</v>
      </c>
      <c r="H396" s="80">
        <v>19.12</v>
      </c>
      <c r="I396" s="70">
        <v>3.18</v>
      </c>
      <c r="J396" s="80">
        <v>336</v>
      </c>
      <c r="K396" s="81"/>
    </row>
    <row r="397" spans="1:11" s="8" customFormat="1" ht="15.75">
      <c r="A397" s="102" t="s">
        <v>52</v>
      </c>
      <c r="B397" s="80">
        <v>7917</v>
      </c>
      <c r="C397" s="80" t="s">
        <v>56</v>
      </c>
      <c r="D397" s="80">
        <v>118.71</v>
      </c>
      <c r="E397" s="80">
        <v>2.83</v>
      </c>
      <c r="F397" s="80">
        <v>5022</v>
      </c>
      <c r="G397" s="82" t="s">
        <v>58</v>
      </c>
      <c r="H397" s="80">
        <v>8.99</v>
      </c>
      <c r="I397" s="70">
        <v>3.19</v>
      </c>
      <c r="J397" s="80">
        <v>348</v>
      </c>
      <c r="K397" s="81"/>
    </row>
    <row r="398" spans="1:11" s="8" customFormat="1" ht="15.75">
      <c r="A398" s="102" t="s">
        <v>38</v>
      </c>
      <c r="B398" s="80">
        <v>9721</v>
      </c>
      <c r="C398" s="80" t="s">
        <v>56</v>
      </c>
      <c r="D398" s="80">
        <v>168.96</v>
      </c>
      <c r="E398" s="80">
        <v>4.69</v>
      </c>
      <c r="F398" s="80">
        <v>6735</v>
      </c>
      <c r="G398" s="82" t="s">
        <v>58</v>
      </c>
      <c r="H398" s="80">
        <v>7.17</v>
      </c>
      <c r="I398" s="70">
        <v>4.54</v>
      </c>
      <c r="J398" s="80">
        <v>366</v>
      </c>
      <c r="K398" s="81"/>
    </row>
    <row r="399" spans="1:11" s="8" customFormat="1" ht="15.75">
      <c r="A399" s="102"/>
      <c r="B399" s="80"/>
      <c r="C399" s="80"/>
      <c r="D399" s="80"/>
      <c r="E399" s="80"/>
      <c r="F399" s="80"/>
      <c r="G399" s="82"/>
      <c r="H399" s="80"/>
      <c r="I399" s="70"/>
      <c r="J399" s="80"/>
      <c r="K399" s="81"/>
    </row>
    <row r="400" spans="1:11" s="8" customFormat="1" ht="15.75">
      <c r="A400" s="31">
        <v>2017</v>
      </c>
      <c r="B400" s="80"/>
      <c r="C400" s="80"/>
      <c r="D400" s="80"/>
      <c r="E400" s="80"/>
      <c r="F400" s="80"/>
      <c r="G400" s="82"/>
      <c r="H400" s="80"/>
      <c r="I400" s="70"/>
      <c r="J400" s="80"/>
      <c r="K400" s="81"/>
    </row>
    <row r="401" spans="1:11" s="8" customFormat="1" ht="15.75">
      <c r="A401" s="102" t="s">
        <v>39</v>
      </c>
      <c r="B401" s="80">
        <v>8520</v>
      </c>
      <c r="C401" s="80" t="s">
        <v>56</v>
      </c>
      <c r="D401" s="80">
        <v>136.99</v>
      </c>
      <c r="E401" s="80">
        <v>5.81</v>
      </c>
      <c r="F401" s="80">
        <v>5937</v>
      </c>
      <c r="G401" s="80" t="s">
        <v>56</v>
      </c>
      <c r="H401" s="80">
        <v>4.56</v>
      </c>
      <c r="I401" s="70">
        <v>4.45</v>
      </c>
      <c r="J401" s="80">
        <v>368</v>
      </c>
      <c r="K401" s="81"/>
    </row>
    <row r="402" spans="1:11" s="8" customFormat="1" ht="15.75">
      <c r="A402" s="102" t="s">
        <v>40</v>
      </c>
      <c r="B402" s="80">
        <v>8625</v>
      </c>
      <c r="C402" s="80" t="s">
        <v>56</v>
      </c>
      <c r="D402" s="80">
        <v>258.78</v>
      </c>
      <c r="E402" s="80">
        <v>3.63</v>
      </c>
      <c r="F402" s="80">
        <v>5544</v>
      </c>
      <c r="G402" s="80" t="s">
        <v>56</v>
      </c>
      <c r="H402" s="80">
        <v>5</v>
      </c>
      <c r="I402" s="70">
        <v>4.62</v>
      </c>
      <c r="J402" s="80">
        <v>359</v>
      </c>
      <c r="K402" s="81"/>
    </row>
    <row r="403" spans="1:11" s="8" customFormat="1" ht="15.75">
      <c r="A403" s="102" t="s">
        <v>41</v>
      </c>
      <c r="B403" s="80">
        <v>8594</v>
      </c>
      <c r="C403" s="80" t="s">
        <v>56</v>
      </c>
      <c r="D403" s="80">
        <v>184.29</v>
      </c>
      <c r="E403" s="80">
        <v>3.28</v>
      </c>
      <c r="F403" s="80">
        <v>6069</v>
      </c>
      <c r="G403" s="80" t="s">
        <v>56</v>
      </c>
      <c r="H403" s="80">
        <v>9.67</v>
      </c>
      <c r="I403" s="70">
        <v>3.55</v>
      </c>
      <c r="J403" s="80">
        <v>397</v>
      </c>
      <c r="K403" s="81"/>
    </row>
    <row r="404" spans="1:11" s="8" customFormat="1" ht="15.75">
      <c r="A404" s="102" t="s">
        <v>29</v>
      </c>
      <c r="B404" s="80">
        <v>8406</v>
      </c>
      <c r="C404" s="80" t="s">
        <v>56</v>
      </c>
      <c r="D404" s="80">
        <v>210.1</v>
      </c>
      <c r="E404" s="80">
        <v>2.43</v>
      </c>
      <c r="F404" s="80">
        <v>6527</v>
      </c>
      <c r="G404" s="80" t="s">
        <v>56</v>
      </c>
      <c r="H404" s="80">
        <v>11.94</v>
      </c>
      <c r="I404" s="70">
        <v>6.25</v>
      </c>
      <c r="J404" s="80">
        <v>390</v>
      </c>
      <c r="K404" s="81"/>
    </row>
    <row r="405" spans="1:11" s="8" customFormat="1" ht="15.75">
      <c r="A405" s="102" t="s">
        <v>31</v>
      </c>
      <c r="B405" s="80">
        <v>8533</v>
      </c>
      <c r="C405" s="80" t="s">
        <v>56</v>
      </c>
      <c r="D405" s="80">
        <v>181.92</v>
      </c>
      <c r="E405" s="80">
        <v>3.61</v>
      </c>
      <c r="F405" s="80">
        <v>5699</v>
      </c>
      <c r="G405" s="80" t="s">
        <v>56</v>
      </c>
      <c r="H405" s="80">
        <v>11.22</v>
      </c>
      <c r="I405" s="70">
        <v>5.2</v>
      </c>
      <c r="J405" s="80">
        <v>356</v>
      </c>
      <c r="K405" s="81"/>
    </row>
    <row r="406" spans="1:11" s="8" customFormat="1" ht="15.75">
      <c r="A406" s="102" t="s">
        <v>32</v>
      </c>
      <c r="B406" s="80">
        <v>9000</v>
      </c>
      <c r="C406" s="80">
        <v>27</v>
      </c>
      <c r="D406" s="80">
        <v>191.6</v>
      </c>
      <c r="E406" s="80">
        <v>2.06</v>
      </c>
      <c r="F406" s="80">
        <v>6103</v>
      </c>
      <c r="G406" s="80" t="s">
        <v>56</v>
      </c>
      <c r="H406" s="80">
        <v>17.88</v>
      </c>
      <c r="I406" s="70">
        <v>5.14</v>
      </c>
      <c r="J406" s="80">
        <v>366</v>
      </c>
      <c r="K406" s="81"/>
    </row>
    <row r="407" spans="1:11" s="8" customFormat="1" ht="15.75">
      <c r="A407" s="102" t="s">
        <v>33</v>
      </c>
      <c r="B407" s="80">
        <v>12351</v>
      </c>
      <c r="C407" s="80" t="s">
        <v>56</v>
      </c>
      <c r="D407" s="80">
        <v>98.88</v>
      </c>
      <c r="E407" s="80">
        <v>4.43</v>
      </c>
      <c r="F407" s="80">
        <v>7086</v>
      </c>
      <c r="G407" s="80" t="s">
        <v>56</v>
      </c>
      <c r="H407" s="80">
        <v>11.9</v>
      </c>
      <c r="I407" s="70">
        <v>5.44</v>
      </c>
      <c r="J407" s="80">
        <v>396</v>
      </c>
      <c r="K407" s="81"/>
    </row>
    <row r="408" spans="1:11" s="8" customFormat="1" ht="15.75">
      <c r="A408" s="102" t="s">
        <v>34</v>
      </c>
      <c r="B408" s="80">
        <v>13528</v>
      </c>
      <c r="C408" s="80">
        <v>143</v>
      </c>
      <c r="D408" s="80">
        <v>179.19</v>
      </c>
      <c r="E408" s="80">
        <v>3.38</v>
      </c>
      <c r="F408" s="80">
        <v>7843</v>
      </c>
      <c r="G408" s="80">
        <v>348</v>
      </c>
      <c r="H408" s="80">
        <v>9.02</v>
      </c>
      <c r="I408" s="70">
        <v>4.11</v>
      </c>
      <c r="J408" s="80">
        <v>438</v>
      </c>
      <c r="K408" s="81"/>
    </row>
    <row r="409" spans="1:11" s="8" customFormat="1" ht="15.75">
      <c r="A409" s="102" t="s">
        <v>50</v>
      </c>
      <c r="B409" s="80">
        <v>10709</v>
      </c>
      <c r="C409" s="80">
        <v>678</v>
      </c>
      <c r="D409" s="80">
        <v>142.31</v>
      </c>
      <c r="E409" s="80">
        <v>2.24</v>
      </c>
      <c r="F409" s="80">
        <v>6360</v>
      </c>
      <c r="G409" s="80" t="s">
        <v>59</v>
      </c>
      <c r="H409" s="80">
        <v>4.79</v>
      </c>
      <c r="I409" s="70">
        <v>4.54</v>
      </c>
      <c r="J409" s="80">
        <v>454</v>
      </c>
      <c r="K409" s="81"/>
    </row>
    <row r="410" spans="1:11" s="8" customFormat="1" ht="15.75">
      <c r="A410" s="102" t="s">
        <v>51</v>
      </c>
      <c r="B410" s="80">
        <v>15828</v>
      </c>
      <c r="C410" s="80">
        <v>1249</v>
      </c>
      <c r="D410" s="80">
        <v>135.66</v>
      </c>
      <c r="E410" s="80">
        <v>8.12</v>
      </c>
      <c r="F410" s="80">
        <v>6341</v>
      </c>
      <c r="G410" s="80" t="s">
        <v>59</v>
      </c>
      <c r="H410" s="80">
        <v>5.95</v>
      </c>
      <c r="I410" s="70">
        <v>8.88</v>
      </c>
      <c r="J410" s="80">
        <v>482</v>
      </c>
      <c r="K410" s="81"/>
    </row>
    <row r="411" spans="1:11" s="8" customFormat="1" ht="15.75">
      <c r="A411" s="102" t="s">
        <v>52</v>
      </c>
      <c r="B411" s="80">
        <v>12673</v>
      </c>
      <c r="C411" s="80" t="s">
        <v>56</v>
      </c>
      <c r="D411" s="80">
        <v>151.16</v>
      </c>
      <c r="E411" s="80">
        <v>4.29</v>
      </c>
      <c r="F411" s="80">
        <v>6712</v>
      </c>
      <c r="G411" s="80" t="s">
        <v>59</v>
      </c>
      <c r="H411" s="80">
        <v>12.08</v>
      </c>
      <c r="I411" s="70">
        <v>4.62</v>
      </c>
      <c r="J411" s="80">
        <v>452</v>
      </c>
      <c r="K411" s="81"/>
    </row>
    <row r="412" spans="1:11" s="8" customFormat="1" ht="15.75">
      <c r="A412" s="102" t="s">
        <v>38</v>
      </c>
      <c r="B412" s="80">
        <v>14709</v>
      </c>
      <c r="C412" s="80" t="s">
        <v>56</v>
      </c>
      <c r="D412" s="80">
        <v>171.61</v>
      </c>
      <c r="E412" s="80">
        <v>3.96</v>
      </c>
      <c r="F412" s="80">
        <v>6919</v>
      </c>
      <c r="G412" s="80" t="s">
        <v>59</v>
      </c>
      <c r="H412" s="80">
        <v>15.73</v>
      </c>
      <c r="I412" s="70">
        <v>5.49</v>
      </c>
      <c r="J412" s="80">
        <v>472</v>
      </c>
      <c r="K412" s="81"/>
    </row>
    <row r="413" spans="1:11" s="8" customFormat="1" ht="15.75">
      <c r="A413" s="102"/>
      <c r="B413" s="80"/>
      <c r="C413" s="80"/>
      <c r="D413" s="80"/>
      <c r="E413" s="80"/>
      <c r="F413" s="80"/>
      <c r="G413" s="80"/>
      <c r="H413" s="80"/>
      <c r="I413" s="70"/>
      <c r="J413" s="80"/>
      <c r="K413" s="81"/>
    </row>
    <row r="414" spans="1:11" s="8" customFormat="1" ht="15.75">
      <c r="A414" s="31">
        <v>2018</v>
      </c>
      <c r="B414" s="80"/>
      <c r="C414" s="80"/>
      <c r="D414" s="80"/>
      <c r="E414" s="80"/>
      <c r="F414" s="80"/>
      <c r="G414" s="80"/>
      <c r="H414" s="80"/>
      <c r="I414" s="70"/>
      <c r="J414" s="80"/>
      <c r="K414" s="81"/>
    </row>
    <row r="415" spans="1:11" s="8" customFormat="1" ht="15.75">
      <c r="A415" s="102" t="s">
        <v>39</v>
      </c>
      <c r="B415" s="80">
        <v>11921</v>
      </c>
      <c r="C415" s="80" t="s">
        <v>59</v>
      </c>
      <c r="D415" s="80">
        <v>130.48</v>
      </c>
      <c r="E415" s="80">
        <v>2.8</v>
      </c>
      <c r="F415" s="80">
        <v>6347</v>
      </c>
      <c r="G415" s="80" t="s">
        <v>59</v>
      </c>
      <c r="H415" s="80">
        <v>29.43</v>
      </c>
      <c r="I415" s="70">
        <v>2.19</v>
      </c>
      <c r="J415" s="80">
        <v>460</v>
      </c>
      <c r="K415" s="81"/>
    </row>
    <row r="416" spans="1:11" s="8" customFormat="1" ht="15.75">
      <c r="A416" s="102" t="s">
        <v>40</v>
      </c>
      <c r="B416" s="80">
        <v>10868</v>
      </c>
      <c r="C416" s="80" t="s">
        <v>59</v>
      </c>
      <c r="D416" s="80">
        <v>129.99</v>
      </c>
      <c r="E416" s="80">
        <v>2.84</v>
      </c>
      <c r="F416" s="80">
        <v>6308</v>
      </c>
      <c r="G416" s="80" t="s">
        <v>59</v>
      </c>
      <c r="H416" s="80">
        <v>16.71</v>
      </c>
      <c r="I416" s="70">
        <v>5.03</v>
      </c>
      <c r="J416" s="80">
        <v>399</v>
      </c>
      <c r="K416" s="81"/>
    </row>
    <row r="417" spans="1:11" s="8" customFormat="1" ht="15.75">
      <c r="A417" s="102" t="s">
        <v>41</v>
      </c>
      <c r="B417" s="80">
        <v>13667</v>
      </c>
      <c r="C417" s="80" t="s">
        <v>59</v>
      </c>
      <c r="D417" s="80">
        <v>0</v>
      </c>
      <c r="E417" s="80">
        <v>0</v>
      </c>
      <c r="F417" s="80">
        <v>6700</v>
      </c>
      <c r="G417" s="80" t="s">
        <v>59</v>
      </c>
      <c r="H417" s="80">
        <v>0</v>
      </c>
      <c r="I417" s="80">
        <v>0</v>
      </c>
      <c r="J417" s="80">
        <v>483</v>
      </c>
      <c r="K417" s="81"/>
    </row>
    <row r="418" spans="1:11" s="8" customFormat="1" ht="15.75">
      <c r="A418" s="102" t="s">
        <v>29</v>
      </c>
      <c r="B418" s="80">
        <v>11524</v>
      </c>
      <c r="C418" s="80" t="s">
        <v>59</v>
      </c>
      <c r="D418" s="80">
        <v>193.9</v>
      </c>
      <c r="E418" s="80">
        <v>3.73</v>
      </c>
      <c r="F418" s="80">
        <v>7447</v>
      </c>
      <c r="G418" s="80" t="s">
        <v>59</v>
      </c>
      <c r="H418" s="80">
        <v>10.05</v>
      </c>
      <c r="I418" s="80">
        <v>15.4</v>
      </c>
      <c r="J418" s="80">
        <v>428</v>
      </c>
      <c r="K418" s="81"/>
    </row>
    <row r="419" spans="1:11" s="8" customFormat="1" ht="15.75">
      <c r="A419" s="102" t="s">
        <v>31</v>
      </c>
      <c r="B419" s="80">
        <v>12924</v>
      </c>
      <c r="C419" s="80" t="s">
        <v>59</v>
      </c>
      <c r="D419" s="80">
        <v>181.79</v>
      </c>
      <c r="E419" s="80">
        <v>5.37</v>
      </c>
      <c r="F419" s="80">
        <v>7850</v>
      </c>
      <c r="G419" s="80" t="s">
        <v>59</v>
      </c>
      <c r="H419" s="80">
        <v>18.05</v>
      </c>
      <c r="I419" s="80">
        <v>7.28</v>
      </c>
      <c r="J419" s="80">
        <v>491</v>
      </c>
      <c r="K419" s="81"/>
    </row>
    <row r="420" spans="1:11" s="8" customFormat="1" ht="15.75">
      <c r="A420" s="102" t="s">
        <v>32</v>
      </c>
      <c r="B420" s="80">
        <v>11998</v>
      </c>
      <c r="C420" s="80" t="s">
        <v>59</v>
      </c>
      <c r="D420" s="80">
        <v>153.04</v>
      </c>
      <c r="E420" s="80">
        <v>3.67</v>
      </c>
      <c r="F420" s="80">
        <v>6548</v>
      </c>
      <c r="G420" s="80" t="s">
        <v>59</v>
      </c>
      <c r="H420" s="80">
        <v>13.77</v>
      </c>
      <c r="I420" s="80">
        <v>5.48</v>
      </c>
      <c r="J420" s="80">
        <v>367</v>
      </c>
      <c r="K420" s="81"/>
    </row>
    <row r="421" spans="1:11" s="8" customFormat="1" ht="15.75">
      <c r="A421" s="102" t="s">
        <v>33</v>
      </c>
      <c r="B421" s="80">
        <v>13552</v>
      </c>
      <c r="C421" s="80" t="s">
        <v>59</v>
      </c>
      <c r="D421" s="80">
        <v>133.91</v>
      </c>
      <c r="E421" s="80">
        <v>1.7</v>
      </c>
      <c r="F421" s="80">
        <v>7901</v>
      </c>
      <c r="G421" s="80" t="s">
        <v>59</v>
      </c>
      <c r="H421" s="80">
        <v>10.81</v>
      </c>
      <c r="I421" s="80">
        <v>5.46</v>
      </c>
      <c r="J421" s="80">
        <v>426</v>
      </c>
      <c r="K421" s="81"/>
    </row>
    <row r="422" spans="1:11" ht="15.75">
      <c r="A422" s="40"/>
      <c r="B422" s="89"/>
      <c r="C422" s="90"/>
      <c r="D422" s="89"/>
      <c r="E422" s="43"/>
      <c r="F422" s="91"/>
      <c r="G422" s="92"/>
      <c r="H422" s="91"/>
      <c r="I422" s="91"/>
      <c r="J422" s="70"/>
      <c r="K422" s="108"/>
    </row>
    <row r="423" spans="1:11" ht="15.75">
      <c r="A423" s="12" t="s">
        <v>49</v>
      </c>
      <c r="B423" s="93"/>
      <c r="C423" s="44"/>
      <c r="D423" s="93"/>
      <c r="E423" s="93"/>
      <c r="F423" s="93"/>
      <c r="G423" s="93"/>
      <c r="H423" s="94"/>
      <c r="I423" s="93"/>
      <c r="J423" s="95"/>
      <c r="K423" s="42"/>
    </row>
    <row r="424" spans="1:11" ht="15.75">
      <c r="A424" s="12" t="s">
        <v>42</v>
      </c>
      <c r="B424" s="42"/>
      <c r="C424" s="42"/>
      <c r="D424" s="96"/>
      <c r="E424" s="42"/>
      <c r="F424" s="42"/>
      <c r="G424" s="42"/>
      <c r="H424" s="42"/>
      <c r="I424" s="42"/>
      <c r="J424" s="97"/>
      <c r="K424" s="42"/>
    </row>
    <row r="425" spans="1:11" ht="15.75">
      <c r="A425" s="105" t="s">
        <v>55</v>
      </c>
      <c r="B425" s="42"/>
      <c r="C425" s="42"/>
      <c r="D425" s="16"/>
      <c r="E425" s="42"/>
      <c r="F425" s="42"/>
      <c r="G425" s="98"/>
      <c r="H425" s="42"/>
      <c r="I425" s="98"/>
      <c r="J425" s="97"/>
      <c r="K425" s="42"/>
    </row>
    <row r="426" spans="1:11" ht="15.75">
      <c r="A426" s="21"/>
      <c r="B426" s="99"/>
      <c r="C426" s="99"/>
      <c r="D426" s="99"/>
      <c r="E426" s="99"/>
      <c r="F426" s="99"/>
      <c r="G426" s="100"/>
      <c r="H426" s="99"/>
      <c r="I426" s="99"/>
      <c r="J426" s="101"/>
      <c r="K426" s="111"/>
    </row>
    <row r="427" spans="2:11" ht="15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5.75">
      <c r="B428" s="1"/>
      <c r="C428" s="6"/>
      <c r="D428" s="3"/>
      <c r="E428" s="3"/>
      <c r="F428" s="1"/>
      <c r="G428" s="3"/>
      <c r="H428" s="3"/>
      <c r="I428" s="3"/>
      <c r="J428" s="1"/>
      <c r="K428" s="1"/>
    </row>
    <row r="429" spans="2:11" ht="15.75">
      <c r="B429" s="1"/>
      <c r="C429" s="3"/>
      <c r="D429" s="3"/>
      <c r="E429" s="3"/>
      <c r="F429" s="5"/>
      <c r="G429" s="6"/>
      <c r="H429" s="3"/>
      <c r="I429" s="3"/>
      <c r="J429" s="1"/>
      <c r="K429" s="1"/>
    </row>
    <row r="430" spans="2:11" ht="15.75">
      <c r="B430" s="1"/>
      <c r="C430" s="3"/>
      <c r="D430" s="1"/>
      <c r="E430" s="2"/>
      <c r="F430" s="1"/>
      <c r="G430" s="1"/>
      <c r="H430" s="1"/>
      <c r="I430" s="1"/>
      <c r="J430" s="1"/>
      <c r="K430" s="1"/>
    </row>
    <row r="431" spans="2:11" ht="15.75">
      <c r="B431" s="1"/>
      <c r="C431" s="1"/>
      <c r="D431" s="1"/>
      <c r="E431" s="7"/>
      <c r="F431" s="1"/>
      <c r="G431" s="1"/>
      <c r="H431" s="1"/>
      <c r="I431" s="1"/>
      <c r="J431" s="1"/>
      <c r="K431" s="1"/>
    </row>
    <row r="432" spans="2:11" ht="15.75">
      <c r="B432" s="1"/>
      <c r="C432" s="3"/>
      <c r="D432" s="1"/>
      <c r="E432" s="1"/>
      <c r="F432" s="1"/>
      <c r="G432" s="1"/>
      <c r="H432" s="1"/>
      <c r="I432" s="1"/>
      <c r="J432" s="1"/>
      <c r="K432" s="1"/>
    </row>
    <row r="433" ht="15.75">
      <c r="C433" s="4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2018-10-10T06:40:28Z</dcterms:modified>
  <cp:category/>
  <cp:version/>
  <cp:contentType/>
  <cp:contentStatus/>
</cp:coreProperties>
</file>